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kubicek/Desktop/"/>
    </mc:Choice>
  </mc:AlternateContent>
  <xr:revisionPtr revIDLastSave="0" documentId="13_ncr:1_{E7A706E0-8CDF-5640-B3DB-2763B85B933F}" xr6:coauthVersionLast="47" xr6:coauthVersionMax="47" xr10:uidLastSave="{00000000-0000-0000-0000-000000000000}"/>
  <bookViews>
    <workbookView xWindow="0" yWindow="500" windowWidth="25780" windowHeight="15300" activeTab="1" xr2:uid="{0F3530A9-D223-434A-AA0E-9AB037969332}"/>
  </bookViews>
  <sheets>
    <sheet name="položky Truck CZ" sheetId="3" r:id="rId1"/>
    <sheet name="Truck CZ_KAM_bez_DPH" sheetId="1" r:id="rId2"/>
  </sheets>
  <externalReferences>
    <externalReference r:id="rId3"/>
    <externalReference r:id="rId4"/>
  </externalReferences>
  <definedNames>
    <definedName name="__ConditionDecimalPlaces__" hidden="1">1</definedName>
    <definedName name="__ListPriceDecimalPlaces__" hidden="1">0</definedName>
    <definedName name="__NetPriceDecimalPlaces__" hidden="1">0</definedName>
    <definedName name="__PreviousAreasArray__" localSheetId="0" hidden="1">{-8,-6,4,37,256,260,11,12,39,516}</definedName>
    <definedName name="__PreviousAreasArray__" hidden="1">{-8,-6,4,37,256,260,11,12,39,516}</definedName>
    <definedName name="__PreviousColumnsArray__" localSheetId="0" hidden="1">{0,1,2,3,4,5,6,8,9,10,11}</definedName>
    <definedName name="__PreviousColumnsArray__" hidden="1">{0,1,2,3,4,5,6,8,9,10,11}</definedName>
    <definedName name="__PreviousRowsArray__" hidden="1">#VALUE!</definedName>
    <definedName name="__RedCell__" hidden="1">0.8</definedName>
    <definedName name="DPH" localSheetId="0">'[1]2. AUTO'!#REF!</definedName>
    <definedName name="DPH" localSheetId="1">'[1]2. AUTO'!#REF!</definedName>
    <definedName name="DPH">'[1]2. AUTO'!#REF!</definedName>
    <definedName name="DRUCKBEREICH_MI" localSheetId="0">#REF!</definedName>
    <definedName name="DRUCKBEREICH_MI" localSheetId="1">#REF!</definedName>
    <definedName name="DRUCKBEREICH_MI">#REF!</definedName>
    <definedName name="kkk">#REF!</definedName>
    <definedName name="Kurz">[2]Obsah!$B$1</definedName>
    <definedName name="lll" localSheetId="0" hidden="1">{0,1,2,3,4,5,6,8,9,10,11}</definedName>
    <definedName name="lll" hidden="1">{0,1,2,3,4,5,6,8,9,10,11}</definedName>
    <definedName name="_xlnm.Print_Area" localSheetId="0">'položky Truck CZ'!$B$2:$O$59</definedName>
    <definedName name="_xlnm.Print_Area" localSheetId="1">'Truck CZ_KAM_bez_DPH'!$A$1:$J$115</definedName>
    <definedName name="ooo">'[1]2. AUTO'!#REF!</definedName>
    <definedName name="ppp" localSheetId="0" hidden="1">{-8,-6,4,37,256,260,11,12,39,516}</definedName>
    <definedName name="ppp" hidden="1">{-8,-6,4,37,256,260,11,12,39,516}</definedName>
    <definedName name="Rejsanek" localSheetId="0">#REF!</definedName>
    <definedName name="Rejsanek" localSheetId="1">#REF!</definedName>
    <definedName name="Rejsanek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" l="1"/>
  <c r="J54" i="3" l="1"/>
  <c r="J53" i="3"/>
  <c r="J52" i="3"/>
  <c r="J51" i="3"/>
  <c r="J50" i="3"/>
  <c r="J49" i="3"/>
  <c r="J48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1" i="3"/>
  <c r="J20" i="3"/>
  <c r="J19" i="3"/>
  <c r="J18" i="3"/>
  <c r="J17" i="3"/>
  <c r="J16" i="3"/>
  <c r="O14" i="3"/>
  <c r="J14" i="3"/>
  <c r="O13" i="3"/>
  <c r="J13" i="3"/>
  <c r="O12" i="3"/>
  <c r="J12" i="3"/>
  <c r="O11" i="3"/>
  <c r="J11" i="3"/>
  <c r="O10" i="3"/>
  <c r="J10" i="3"/>
  <c r="O9" i="3"/>
  <c r="J9" i="3"/>
  <c r="O8" i="3"/>
  <c r="J8" i="3"/>
  <c r="O7" i="3"/>
  <c r="J7" i="3"/>
  <c r="O6" i="3"/>
  <c r="J6" i="3"/>
  <c r="O5" i="3"/>
  <c r="J5" i="3"/>
  <c r="O4" i="3"/>
  <c r="J4" i="3"/>
  <c r="I32" i="1" l="1"/>
  <c r="I88" i="1" l="1"/>
  <c r="I100" i="1" l="1"/>
  <c r="I98" i="1"/>
  <c r="I96" i="1"/>
  <c r="I94" i="1"/>
  <c r="I92" i="1"/>
  <c r="I90" i="1"/>
  <c r="I86" i="1"/>
  <c r="I84" i="1"/>
  <c r="I82" i="1"/>
  <c r="I80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J46" i="1"/>
  <c r="I46" i="1"/>
  <c r="J44" i="1"/>
  <c r="I44" i="1"/>
  <c r="I42" i="1"/>
  <c r="J40" i="1"/>
  <c r="I40" i="1"/>
  <c r="I38" i="1"/>
  <c r="I36" i="1"/>
  <c r="I34" i="1"/>
  <c r="I30" i="1"/>
  <c r="I28" i="1"/>
  <c r="I26" i="1"/>
  <c r="I24" i="1"/>
  <c r="I22" i="1"/>
  <c r="J16" i="1"/>
  <c r="I16" i="1"/>
  <c r="J14" i="1"/>
  <c r="I14" i="1"/>
  <c r="J12" i="1"/>
  <c r="I12" i="1"/>
  <c r="J10" i="1"/>
  <c r="J8" i="1"/>
  <c r="I8" i="1"/>
  <c r="I18" i="1" l="1"/>
  <c r="J18" i="1"/>
  <c r="J20" i="1"/>
  <c r="I10" i="1"/>
  <c r="I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Kunz</author>
  </authors>
  <commentList>
    <comment ref="I3" authorId="0" shapeId="0" xr:uid="{97DB51FD-C1D2-4F0F-89E0-367DCB598D71}">
      <text>
        <r>
          <rPr>
            <b/>
            <sz val="9"/>
            <color indexed="81"/>
            <rFont val="Tahoma"/>
            <family val="2"/>
            <charset val="238"/>
          </rPr>
          <t>Petr Kunz:</t>
        </r>
        <r>
          <rPr>
            <sz val="9"/>
            <color indexed="81"/>
            <rFont val="Tahoma"/>
            <family val="2"/>
            <charset val="238"/>
          </rPr>
          <t xml:space="preserve">
PCB</t>
        </r>
      </text>
    </comment>
    <comment ref="J3" authorId="0" shapeId="0" xr:uid="{2E0D3700-195C-4DFB-933B-A8764FCA9586}">
      <text>
        <r>
          <rPr>
            <b/>
            <sz val="9"/>
            <color indexed="81"/>
            <rFont val="Tahoma"/>
            <family val="2"/>
            <charset val="238"/>
          </rPr>
          <t>Petr Kunz:</t>
        </r>
        <r>
          <rPr>
            <sz val="9"/>
            <color indexed="81"/>
            <rFont val="Tahoma"/>
            <family val="2"/>
            <charset val="238"/>
          </rPr>
          <t xml:space="preserve">
PCD</t>
        </r>
      </text>
    </comment>
    <comment ref="N3" authorId="0" shapeId="0" xr:uid="{B8F71238-A89C-40DB-AD4F-667C505733C3}">
      <text>
        <r>
          <rPr>
            <b/>
            <sz val="9"/>
            <color indexed="81"/>
            <rFont val="Tahoma"/>
            <family val="2"/>
            <charset val="238"/>
          </rPr>
          <t>Petr Kunz:</t>
        </r>
        <r>
          <rPr>
            <sz val="9"/>
            <color indexed="81"/>
            <rFont val="Tahoma"/>
            <family val="2"/>
            <charset val="238"/>
          </rPr>
          <t xml:space="preserve">
PCB</t>
        </r>
      </text>
    </comment>
    <comment ref="O3" authorId="0" shapeId="0" xr:uid="{9FC0574F-E8EB-4FC4-BD4B-7B3DE7CD0101}">
      <text>
        <r>
          <rPr>
            <b/>
            <sz val="9"/>
            <color indexed="81"/>
            <rFont val="Tahoma"/>
            <family val="2"/>
            <charset val="238"/>
          </rPr>
          <t>Petr Kunz:</t>
        </r>
        <r>
          <rPr>
            <sz val="9"/>
            <color indexed="81"/>
            <rFont val="Tahoma"/>
            <family val="2"/>
            <charset val="238"/>
          </rPr>
          <t xml:space="preserve">
PCD</t>
        </r>
      </text>
    </comment>
  </commentList>
</comments>
</file>

<file path=xl/sharedStrings.xml><?xml version="1.0" encoding="utf-8"?>
<sst xmlns="http://schemas.openxmlformats.org/spreadsheetml/2006/main" count="473" uniqueCount="282">
  <si>
    <t>ZÁKLADNÍ CENÍK PNEUSERVISNÍCH SLUŽEB PRO NÁKLADNÍ PNEUMATIKY</t>
  </si>
  <si>
    <t>CZ</t>
  </si>
  <si>
    <t>Ceník po dohodnuté slevě</t>
  </si>
  <si>
    <t>Dohodnutá sleva:</t>
  </si>
  <si>
    <t>SERVISNÍ ÚKON</t>
  </si>
  <si>
    <t>Měrná
jednotka</t>
  </si>
  <si>
    <t>Poznámka</t>
  </si>
  <si>
    <t>nákladní pneu
do 17,5"</t>
  </si>
  <si>
    <t>nákladní pneu
od 19,5"</t>
  </si>
  <si>
    <t>Příplatek montáž plochý ráfek</t>
  </si>
  <si>
    <t>Pneuservis</t>
  </si>
  <si>
    <t>Výměna kola (z osy na osu) ***)</t>
  </si>
  <si>
    <t>1 KOLO</t>
  </si>
  <si>
    <t>Výměna pneu na disku</t>
  </si>
  <si>
    <t>vč. duše/vložky, vč. huštění, bez vyvážení</t>
  </si>
  <si>
    <t>2x</t>
  </si>
  <si>
    <t>Otočení pneu na disku</t>
  </si>
  <si>
    <t>vč. huštění, bez vyvážení</t>
  </si>
  <si>
    <t>Montáž pneu na disk</t>
  </si>
  <si>
    <t>1x</t>
  </si>
  <si>
    <t>Demontáž pneu z disku</t>
  </si>
  <si>
    <t>vč. duše/vložky</t>
  </si>
  <si>
    <t>Kompletní přezutí - včetně vyvážení *) ***)</t>
  </si>
  <si>
    <t>vč. olověných závaží do 300 gr.</t>
  </si>
  <si>
    <t>Kompletní přezutí - bez vyvážení **) ***)</t>
  </si>
  <si>
    <t>Mobil. servis
(příplatek)</t>
  </si>
  <si>
    <t>Mobilní servis (do 3 kol) - plánovaný</t>
  </si>
  <si>
    <t>příplatek</t>
  </si>
  <si>
    <t>Mobilní servis (4 a více kol) - plánovaný</t>
  </si>
  <si>
    <t>Mobilní servis (A time) - havarijní výjezd</t>
  </si>
  <si>
    <t>1 VÝJEZD</t>
  </si>
  <si>
    <t>příplatek,  Po-Pá 08:00-18:00</t>
  </si>
  <si>
    <t>položka bez slevy</t>
  </si>
  <si>
    <t>Mobilní servis (B time) - havarijní výjezd</t>
  </si>
  <si>
    <t>příplatek, Po-Pá 18:00-22:00 a 06:00-8:00</t>
  </si>
  <si>
    <t>Mobilní servis (C time) - havarijní výjezd</t>
  </si>
  <si>
    <t>příplatek, Po-Pá 22:00-06:00, víkend, svátek</t>
  </si>
  <si>
    <t>1 KM</t>
  </si>
  <si>
    <t>Opravy pneu</t>
  </si>
  <si>
    <t>Oprava duše</t>
  </si>
  <si>
    <t>1 KS</t>
  </si>
  <si>
    <t>vč. běž. materiálu</t>
  </si>
  <si>
    <t>Oprava pneu za studena</t>
  </si>
  <si>
    <r>
      <t>vč. běž.oprav.materiálu do 170 cm</t>
    </r>
    <r>
      <rPr>
        <vertAlign val="superscript"/>
        <sz val="12"/>
        <color theme="1"/>
        <rFont val="Arial"/>
        <family val="2"/>
        <charset val="238"/>
      </rPr>
      <t>2</t>
    </r>
  </si>
  <si>
    <t>Oprava pneu vulkanizací - Thermopress</t>
  </si>
  <si>
    <t>vč. běž. oprav.materiálu</t>
  </si>
  <si>
    <t>Ostatní doplňkové služby</t>
  </si>
  <si>
    <t>Vyvážení kola olov.závažím</t>
  </si>
  <si>
    <t>vč. materiálu do 300 gr</t>
  </si>
  <si>
    <t>Vyvážení kola - nadlimitní závaží - 25 gr</t>
  </si>
  <si>
    <t>25 gr</t>
  </si>
  <si>
    <t>příplatek za každých 25 gr nad limit</t>
  </si>
  <si>
    <t>Vyvážení kola - použití vyvažovacího prášku/granulátu</t>
  </si>
  <si>
    <t>Vyvážení kola - použití nalepovacího závaží</t>
  </si>
  <si>
    <t>Montáž Plochého/děleného ráfku</t>
  </si>
  <si>
    <t>1 ÚKON</t>
  </si>
  <si>
    <t>Výměna rezervního kola</t>
  </si>
  <si>
    <t>Montáž snímače tlaku</t>
  </si>
  <si>
    <t>Huštění pneu inertním plynem</t>
  </si>
  <si>
    <t>vč. materiálu</t>
  </si>
  <si>
    <t>Dohuštění pneu - vzduch</t>
  </si>
  <si>
    <t>Dohuštění pneu - plyn do 1 bar</t>
  </si>
  <si>
    <t>Značení pneumatiky vypálením</t>
  </si>
  <si>
    <t>Prořezání pneu - vodící dezén</t>
  </si>
  <si>
    <t>Prořezání pneu - záběrový dezén</t>
  </si>
  <si>
    <t>Čistění náboje, dosedací plochy kola</t>
  </si>
  <si>
    <t>Čistění kola</t>
  </si>
  <si>
    <t>1 HOD</t>
  </si>
  <si>
    <t>účtováno v MIN dle skut.času</t>
  </si>
  <si>
    <t>Nepředvídatelná stížená práce</t>
  </si>
  <si>
    <t>Ostatní činnost pneuservis</t>
  </si>
  <si>
    <t>Uskladnění nákladní pneu/kola</t>
  </si>
  <si>
    <t>1 KS/ DEN</t>
  </si>
  <si>
    <t>Pomocné montážní prostředky</t>
  </si>
  <si>
    <t>Materiál</t>
  </si>
  <si>
    <t>Ventil nákladní</t>
  </si>
  <si>
    <t>Ventil nákladní - ALU kola</t>
  </si>
  <si>
    <t>Prodloužení ventilu - kovové</t>
  </si>
  <si>
    <t>Prodloužení ventilu - pryžové</t>
  </si>
  <si>
    <t>Prodloužení ventilu - plastové</t>
  </si>
  <si>
    <r>
      <t>Opravná vložka radiální do 500 cm</t>
    </r>
    <r>
      <rPr>
        <vertAlign val="superscript"/>
        <sz val="15"/>
        <color theme="1"/>
        <rFont val="Arial"/>
        <family val="2"/>
        <charset val="238"/>
      </rPr>
      <t>2</t>
    </r>
  </si>
  <si>
    <t>priplatek-vlozka od 171 do 500 cm2</t>
  </si>
  <si>
    <r>
      <t>Opravná vložka radiální aramidová do 250 cm</t>
    </r>
    <r>
      <rPr>
        <vertAlign val="superscript"/>
        <sz val="15"/>
        <color theme="1"/>
        <rFont val="Arial"/>
        <family val="2"/>
        <charset val="238"/>
      </rPr>
      <t>2</t>
    </r>
  </si>
  <si>
    <t>priplatek-ARAMID vlozka od 171 do 250 cm2</t>
  </si>
  <si>
    <r>
      <t>Opravná vložka radiální aramidová do 500 cm</t>
    </r>
    <r>
      <rPr>
        <vertAlign val="superscript"/>
        <sz val="15"/>
        <color theme="1"/>
        <rFont val="Arial"/>
        <family val="2"/>
        <charset val="238"/>
      </rPr>
      <t>2</t>
    </r>
  </si>
  <si>
    <t>priplatek-ARAMID vlozka od 251 do 500 cm2</t>
  </si>
  <si>
    <t>*)    Kompletní přezutí obsahuje: výměnu kola, pneu vč.duše/vložky, vyvážení vč. 300 gr. olov.závaží, čištění dosedací plochy kola, huštění vzduchem.</t>
  </si>
  <si>
    <t>**)   Kompletní přezutí obsahuje: výměnu kola, pneu vč.duše/vložky, čištění dosedací plochy kola, huštění vzduchem.</t>
  </si>
  <si>
    <t>***)  Servis zahrnuje i dotažení šroubů/matic předepsaným momentem</t>
  </si>
  <si>
    <t>Označení pneu v rámci tohoto ceníku je zkrácené označení pro autoplášť</t>
  </si>
  <si>
    <r>
      <t>V ceně servisních služeb je zahrnuta cena běžných opravných materiálů (obyč. opr.vložky do 170 cm</t>
    </r>
    <r>
      <rPr>
        <vertAlign val="superscript"/>
        <sz val="14"/>
        <color theme="1"/>
        <rFont val="Arial CE"/>
        <charset val="238"/>
      </rPr>
      <t>2</t>
    </r>
    <r>
      <rPr>
        <sz val="14"/>
        <color theme="1"/>
        <rFont val="Arial CE"/>
        <charset val="238"/>
      </rPr>
      <t>)  a vyvažovacích materiálů (olověné závaží do 300 gr).</t>
    </r>
  </si>
  <si>
    <t>V ceně servisních služeb není zahrnuta cena nadstandardních vyvažovacích materiálů (prášek, nalepovací závaží), opravných materiálů, ventilů  a montážní chemie.</t>
  </si>
  <si>
    <t>Příplatek za mobilní servis se připočítává k základním pneuservisním položkám</t>
  </si>
  <si>
    <t>Ventil nákladní - speciální</t>
  </si>
  <si>
    <t xml:space="preserve">Sazba za km </t>
  </si>
  <si>
    <t>Všechny ceny jsou uvedeny v Kč bez DPH</t>
  </si>
  <si>
    <t>Cena v Kč</t>
  </si>
  <si>
    <t>V ceně havarijního výjezdu je zahrnuto kilometrovné do 50km od provozovny</t>
  </si>
  <si>
    <t>kilometrovné do 50km od provozovny v ceně příplatku</t>
  </si>
  <si>
    <t>CZ - ZÁKLADNÍ CENÍK PNEUSERVISNÍCH SLUŽEB PRO NÁKLADNÍ PNEUMATIKY</t>
  </si>
  <si>
    <t>DO 17,5"</t>
  </si>
  <si>
    <t>OD 19,5"</t>
  </si>
  <si>
    <t>Název položky v ceníku</t>
  </si>
  <si>
    <t>Měrná jednotka</t>
  </si>
  <si>
    <t>Název položky v DIDAC</t>
  </si>
  <si>
    <t>Poznámka v DIDAC</t>
  </si>
  <si>
    <t>DIDAC
kód</t>
  </si>
  <si>
    <t>Vyhledávací
kód</t>
  </si>
  <si>
    <t>Prodejní cena
bez DPH</t>
  </si>
  <si>
    <t>Prodejní cena
vč. DPH</t>
  </si>
  <si>
    <t>1 kolo</t>
  </si>
  <si>
    <t>VYMENA KOLA</t>
  </si>
  <si>
    <t>vc. dotazeni kol predeps.momentem</t>
  </si>
  <si>
    <t>10912022</t>
  </si>
  <si>
    <t>SN17</t>
  </si>
  <si>
    <t>10912023</t>
  </si>
  <si>
    <t>SN19</t>
  </si>
  <si>
    <t>Výměna pneu na ráfku</t>
  </si>
  <si>
    <t>VYMENA PNEU NA DISKU</t>
  </si>
  <si>
    <t>10911020</t>
  </si>
  <si>
    <t>10911023</t>
  </si>
  <si>
    <t>Otočení pneu na ráfku</t>
  </si>
  <si>
    <t xml:space="preserve">OTOCENI PNEU NA DISKU </t>
  </si>
  <si>
    <t>10910265</t>
  </si>
  <si>
    <t>10910266</t>
  </si>
  <si>
    <t>MONTAZ PNEU NA DISK</t>
  </si>
  <si>
    <t>10912012</t>
  </si>
  <si>
    <t>10912013</t>
  </si>
  <si>
    <t xml:space="preserve">DEMONTAZ PNEU Z DISKU </t>
  </si>
  <si>
    <t>10910267</t>
  </si>
  <si>
    <t>10910268</t>
  </si>
  <si>
    <t>Kompletní přezutí - včetně vyvážení  *) ***)</t>
  </si>
  <si>
    <t>KOMPLETNI PREZUTI VC VYVAZENI</t>
  </si>
  <si>
    <t>vc. vyvazeni a dotazeni kol pred. momentem</t>
  </si>
  <si>
    <t>10910275</t>
  </si>
  <si>
    <t>10910276</t>
  </si>
  <si>
    <t>v ceně je zahrnuta cena olověného závaží (do 300gr)</t>
  </si>
  <si>
    <t>Kompletní přezutí - bez vyvážení     **) ***)</t>
  </si>
  <si>
    <t>KOMPLETNI PREZUTI BEZ  VYVAZENI</t>
  </si>
  <si>
    <t>bez vyvazeni, dotaz. kol pred.momentem</t>
  </si>
  <si>
    <t>10910277</t>
  </si>
  <si>
    <t>10910278</t>
  </si>
  <si>
    <r>
      <t>Vyvážení kola závažím</t>
    </r>
    <r>
      <rPr>
        <sz val="10"/>
        <color theme="1"/>
        <rFont val="Calibri"/>
        <family val="2"/>
        <charset val="238"/>
        <scheme val="minor"/>
      </rPr>
      <t xml:space="preserve"> (vč. materiálu do 300gr )</t>
    </r>
  </si>
  <si>
    <t xml:space="preserve">VYVAZENI KOLA ZAVAZIM </t>
  </si>
  <si>
    <t>vc do 300 gr zavazi (telisek)</t>
  </si>
  <si>
    <t>10910273</t>
  </si>
  <si>
    <t>10912033</t>
  </si>
  <si>
    <t>vyvážení kola olověným závažím (do 300gr)</t>
  </si>
  <si>
    <t>Příplatek - použití vyvažovacího prášku</t>
  </si>
  <si>
    <t xml:space="preserve">POUZITI VYVAZ.PRASKU-PRIPLATEK - 1 KOLO </t>
  </si>
  <si>
    <t>10911078</t>
  </si>
  <si>
    <t>10911081</t>
  </si>
  <si>
    <t>příplatek za vyvažování práškem/granulátem. V ceně je zahrnuto 17.5"=250gr / 19.5"=600gr)</t>
  </si>
  <si>
    <t>Příplatek - samolepící závaží</t>
  </si>
  <si>
    <t>POUZITI SAMOLEP. ZAVAZI-PRIPLATEK - 1 KOLO</t>
  </si>
  <si>
    <t>10911079</t>
  </si>
  <si>
    <t>10911082</t>
  </si>
  <si>
    <t>příplatek při použití nalepovacích závaží pro ALU disky</t>
  </si>
  <si>
    <t>Příplatek - použití 25 gr závaží</t>
  </si>
  <si>
    <t>1 ks</t>
  </si>
  <si>
    <t>POUZITI 25 GR. ZAVAZI-PRIPLATEK - 1 KS</t>
  </si>
  <si>
    <t>nad rámec 300gr</t>
  </si>
  <si>
    <t>10911083</t>
  </si>
  <si>
    <t>SNOST</t>
  </si>
  <si>
    <t>příplatek při použití vyvažovacího závaží nad limit obsažený v ceně vyvážení</t>
  </si>
  <si>
    <r>
      <t>Mobilni servis (do 3 kol)</t>
    </r>
    <r>
      <rPr>
        <sz val="10"/>
        <color theme="1"/>
        <rFont val="Calibri"/>
        <family val="2"/>
        <charset val="238"/>
        <scheme val="minor"/>
      </rPr>
      <t xml:space="preserve"> - plánovaný</t>
    </r>
  </si>
  <si>
    <t>NAKL.MOBIL.SERVIS (DO 3 KOL) - 1 KOLO</t>
  </si>
  <si>
    <t>priplatek k servisnim polozkam</t>
  </si>
  <si>
    <t>10910467</t>
  </si>
  <si>
    <t>SNMOBIL</t>
  </si>
  <si>
    <r>
      <t xml:space="preserve">Mobilni servis (4 a více kol) </t>
    </r>
    <r>
      <rPr>
        <sz val="10"/>
        <color theme="1"/>
        <rFont val="Calibri"/>
        <family val="2"/>
        <charset val="238"/>
        <scheme val="minor"/>
      </rPr>
      <t>- plánovaný</t>
    </r>
  </si>
  <si>
    <t>NAKL.MOBIL.SERVIS (4 A VICE KOL) - 1 KOLO</t>
  </si>
  <si>
    <t>10910468</t>
  </si>
  <si>
    <t>1 výjezd</t>
  </si>
  <si>
    <t>61105818</t>
  </si>
  <si>
    <t>BDHV</t>
  </si>
  <si>
    <t>příplatek za havarijní výjezd. V ceně není obsažena žádná práce (pneuservisní položka)</t>
  </si>
  <si>
    <t>61105821</t>
  </si>
  <si>
    <t>61105820</t>
  </si>
  <si>
    <t>1 km</t>
  </si>
  <si>
    <t xml:space="preserve">NAKL.MOBIL.SERV.-KILOMETROVNE-SAZBA ZA KM </t>
  </si>
  <si>
    <t>priplatek k servisnim polozkam (nad 40km)</t>
  </si>
  <si>
    <t>10910430</t>
  </si>
  <si>
    <t>bez slevy</t>
  </si>
  <si>
    <r>
      <t>Oprava duše</t>
    </r>
    <r>
      <rPr>
        <sz val="10"/>
        <color theme="1"/>
        <rFont val="Calibri"/>
        <family val="2"/>
        <charset val="238"/>
        <scheme val="minor"/>
      </rPr>
      <t xml:space="preserve"> (vč. bežn.materiálu)</t>
    </r>
  </si>
  <si>
    <t>NAKL DUSE - OPRAVA</t>
  </si>
  <si>
    <t>10901041</t>
  </si>
  <si>
    <r>
      <t xml:space="preserve">Oprava pneu za studena </t>
    </r>
    <r>
      <rPr>
        <sz val="10"/>
        <color theme="1"/>
        <rFont val="Calibri"/>
        <family val="2"/>
        <charset val="238"/>
        <scheme val="minor"/>
      </rPr>
      <t>(vč. běžn.materiálu)</t>
    </r>
  </si>
  <si>
    <t>NAKL PNEU - OPRAVA ZA STUDENA</t>
  </si>
  <si>
    <t xml:space="preserve">zahrnuje opr.hribek nebo vlozku do 170cm2 </t>
  </si>
  <si>
    <t>10901010</t>
  </si>
  <si>
    <t>běžný opravný materiál do 170cm2 v ceně</t>
  </si>
  <si>
    <r>
      <t xml:space="preserve">Oprava pneu vulkanizací-Thermopress  </t>
    </r>
    <r>
      <rPr>
        <sz val="10"/>
        <color theme="1"/>
        <rFont val="Calibri"/>
        <family val="2"/>
        <charset val="238"/>
        <scheme val="minor"/>
      </rPr>
      <t>(vč. běžn.materiálu)</t>
    </r>
  </si>
  <si>
    <t>NAKL PNEU - OPRAVA VULKANIZACI</t>
  </si>
  <si>
    <t>10910279</t>
  </si>
  <si>
    <t>Opravná vložka radiální do 500 cm2</t>
  </si>
  <si>
    <t>VLOZKA RADIALNI DO 500CM2</t>
  </si>
  <si>
    <t>priplatek za pouziti vlozky od 170 do 500 cm2</t>
  </si>
  <si>
    <t>10911084</t>
  </si>
  <si>
    <t>příplatek při použití opravného materiálu nad 170cm2 (70 Kč zákl. opravného materiálu je započteno v základní ceně práce - opravy)</t>
  </si>
  <si>
    <t>Opravná vložka radiální aramidová do 250 cm2</t>
  </si>
  <si>
    <t>VLOZKA RAD.ARAMID DO 250CM2</t>
  </si>
  <si>
    <t>priplatek za pouziti ARAMID vlozky od 170 do 250 cm2</t>
  </si>
  <si>
    <t>10911085</t>
  </si>
  <si>
    <t>příplatek při použití nadstandardního opravného materiálu do 250cm2 (70 Kč zákl. opravného materiálu je započteno v základní ceně práce - opravy)</t>
  </si>
  <si>
    <t>Opravná vložka radiální aramidová do 500 cm2</t>
  </si>
  <si>
    <t>VLOZKA RAD.ARAMID DO 500CM2</t>
  </si>
  <si>
    <t>priplatek za pouziti ARAMID vlozky od 251 do 500 cm2</t>
  </si>
  <si>
    <t>10911086</t>
  </si>
  <si>
    <t>příplatek při použití nadstandardního opravného materiálu od 250 do 500cm2 (70 Kč zákl. opravného materiálu je započteno v základní ceně práce - opravy)</t>
  </si>
  <si>
    <t>Výměna rezervního kola-příplatek</t>
  </si>
  <si>
    <t>NAKL KOLO - VYMENA REZERV.KOLA-PRIPLATEK</t>
  </si>
  <si>
    <t>10910950</t>
  </si>
  <si>
    <t>Příplatek - plochý/dělený disk</t>
  </si>
  <si>
    <t>1 úkon</t>
  </si>
  <si>
    <t>PLOCHY/DELENY DISK - PRIPLATEK -1 UKON</t>
  </si>
  <si>
    <t>priplatek za zvysenou pracnost</t>
  </si>
  <si>
    <t>10910272</t>
  </si>
  <si>
    <r>
      <t>Montáž snímače tlaku</t>
    </r>
    <r>
      <rPr>
        <sz val="10"/>
        <color theme="1"/>
        <rFont val="Calibri"/>
        <family val="2"/>
        <charset val="238"/>
        <scheme val="minor"/>
      </rPr>
      <t xml:space="preserve"> (bez materiálu)</t>
    </r>
  </si>
  <si>
    <t>NAKL KOLO - MONTAZ/DEMONTAZ SNIMACE TLAKU</t>
  </si>
  <si>
    <t>10910429</t>
  </si>
  <si>
    <t>SNTPMS</t>
  </si>
  <si>
    <r>
      <rPr>
        <sz val="12"/>
        <color rgb="FFFF0000"/>
        <rFont val="Calibri"/>
        <family val="2"/>
        <charset val="238"/>
        <scheme val="minor"/>
      </rPr>
      <t>Výměna</t>
    </r>
    <r>
      <rPr>
        <sz val="12"/>
        <color theme="1"/>
        <rFont val="Calibri"/>
        <family val="2"/>
        <charset val="238"/>
        <scheme val="minor"/>
      </rPr>
      <t xml:space="preserve"> ventilu </t>
    </r>
    <r>
      <rPr>
        <sz val="10"/>
        <color theme="1"/>
        <rFont val="Calibri"/>
        <family val="2"/>
        <charset val="238"/>
        <scheme val="minor"/>
      </rPr>
      <t>(bez materiálu)</t>
    </r>
  </si>
  <si>
    <t>NAKL KOLO - MONTAZ VENTILU</t>
  </si>
  <si>
    <t>10910427</t>
  </si>
  <si>
    <r>
      <t>Huštění pneu inertním plynem</t>
    </r>
    <r>
      <rPr>
        <sz val="10"/>
        <color theme="1"/>
        <rFont val="Calibri"/>
        <family val="2"/>
        <charset val="238"/>
        <scheme val="minor"/>
      </rPr>
      <t xml:space="preserve"> (vč. materiálu)</t>
    </r>
  </si>
  <si>
    <t>NAKL PNEU - HUSTENI PLYNEM</t>
  </si>
  <si>
    <t>10910221</t>
  </si>
  <si>
    <t>NAKL PNEU - DOHUSTENI VZDUCHEM</t>
  </si>
  <si>
    <t>10910283</t>
  </si>
  <si>
    <t>NAKL PNEU - DOHUSTENI PLYNEM</t>
  </si>
  <si>
    <t>10910453</t>
  </si>
  <si>
    <t>NAKL PNEU - ZNACENI PNEU VYPALENIM</t>
  </si>
  <si>
    <t>10911021</t>
  </si>
  <si>
    <t>NAKL PNEU - PROREZ.DEZ.-VODICI/NAVES</t>
  </si>
  <si>
    <t>10910286</t>
  </si>
  <si>
    <t>NAKL PNEU - PROREZ.DEZ.-ZABEROVY</t>
  </si>
  <si>
    <t>10910285</t>
  </si>
  <si>
    <t>10910291</t>
  </si>
  <si>
    <t>NAKL KOLO - CIST.NABOJE A DOS.PLOCHY</t>
  </si>
  <si>
    <t>10910020</t>
  </si>
  <si>
    <t>1 minuta</t>
  </si>
  <si>
    <t>NAKL KOLO - CISTENI (MIN)</t>
  </si>
  <si>
    <t>10910281</t>
  </si>
  <si>
    <t>NAKL PNEUS.-NEPREDVID.STIZENA PRACE (MIN)</t>
  </si>
  <si>
    <t>priplatek</t>
  </si>
  <si>
    <t>10911022</t>
  </si>
  <si>
    <t>NAKL PNEUSERVIS-OSTATNI CINNOST (MIN)</t>
  </si>
  <si>
    <t>10910284</t>
  </si>
  <si>
    <t>1 ks/den</t>
  </si>
  <si>
    <t>NAKL KOLO/PNEU-SEZON.USKLADNENI - 1KS/DEN</t>
  </si>
  <si>
    <t>10915010</t>
  </si>
  <si>
    <t>NAKL SERVIS-PRACE MIMO PRACOVNI DOBU (MIN)</t>
  </si>
  <si>
    <t>10910469</t>
  </si>
  <si>
    <t>NAKL PNEUSERVIS-POM.MONT.PROSTR.</t>
  </si>
  <si>
    <t>10910289</t>
  </si>
  <si>
    <t>SNMAT</t>
  </si>
  <si>
    <t>NAKL VENTIL</t>
  </si>
  <si>
    <t>10470026</t>
  </si>
  <si>
    <t>účtovat běžné nákladní ventily do nákupní ceny 53 Kč</t>
  </si>
  <si>
    <t>Ventil nákladní pro ALU kola</t>
  </si>
  <si>
    <t>NAKL VENTIL PRO ALU KOLA</t>
  </si>
  <si>
    <t>10911071</t>
  </si>
  <si>
    <t>účtovat všechny ventily pro ALU nákladní kola</t>
  </si>
  <si>
    <t>Ventil nákladní - specální</t>
  </si>
  <si>
    <t>NAKL VENTIL SPECIAL</t>
  </si>
  <si>
    <t>13504653</t>
  </si>
  <si>
    <t xml:space="preserve">účtovat všechny ventily (mimo ALU) do nákupní ceny 125 Kč </t>
  </si>
  <si>
    <t>NAKL VENTIL - PRODLOUZENI KOVOVE</t>
  </si>
  <si>
    <t>10470100</t>
  </si>
  <si>
    <t>Prodloužení ventilu - gumové</t>
  </si>
  <si>
    <t>NAKL VENTIL - PRODLOUZENI GUMOVE</t>
  </si>
  <si>
    <t>10472010</t>
  </si>
  <si>
    <t>Prodloužení ventilu - PLASTOVÉ</t>
  </si>
  <si>
    <t>NAKL VENTIL - PRODLOUZENI PLASTOVE</t>
  </si>
  <si>
    <t>10472020</t>
  </si>
  <si>
    <r>
      <rPr>
        <sz val="15"/>
        <color rgb="FFFF0000"/>
        <rFont val="Arial"/>
        <family val="2"/>
        <charset val="238"/>
      </rPr>
      <t>Výměna</t>
    </r>
    <r>
      <rPr>
        <sz val="15"/>
        <color theme="1"/>
        <rFont val="Arial"/>
        <family val="2"/>
        <charset val="238"/>
      </rPr>
      <t xml:space="preserve"> ventilu</t>
    </r>
  </si>
  <si>
    <t>Práce mimo prac.dobu příslušné provozovny</t>
  </si>
  <si>
    <t>Pod pojmem pneumatika se rozumí kompletní kolo sestávající se z autopláště, disku, ventilu / duše a hustícího média</t>
  </si>
  <si>
    <t>Ceník platný v pobočkách BestDrive společnosti ContiTrade Services s.r.o.  od 1. 2. 2022</t>
  </si>
  <si>
    <t>Kontrola stavu pneumatiky</t>
  </si>
  <si>
    <t>NAKL.PNEU - KONTROLA STAVU PNEUMATIKY-1KS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</si>
</sst>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\ &quot;Kč&quot;"/>
  </numFmts>
  <fonts count="4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vertAlign val="superscript"/>
      <sz val="15"/>
      <color theme="1"/>
      <name val="Arial"/>
      <family val="2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8"/>
      <color theme="1"/>
      <name val="Arial"/>
      <family val="2"/>
      <charset val="238"/>
    </font>
    <font>
      <vertAlign val="superscript"/>
      <sz val="14"/>
      <color theme="1"/>
      <name val="Arial CE"/>
      <charset val="238"/>
    </font>
    <font>
      <strike/>
      <sz val="14"/>
      <color theme="1"/>
      <name val="Calibri Light"/>
      <family val="2"/>
      <charset val="238"/>
    </font>
    <font>
      <strike/>
      <sz val="12"/>
      <color theme="1"/>
      <name val="Calibri Light"/>
      <family val="2"/>
      <charset val="238"/>
    </font>
    <font>
      <strike/>
      <sz val="10"/>
      <color theme="1"/>
      <name val="Calibri Light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70C0"/>
      <name val="Arial"/>
      <family val="2"/>
    </font>
    <font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5"/>
      <color rgb="FFFF0000"/>
      <name val="Arial"/>
      <family val="2"/>
      <charset val="238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CCB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8" fillId="0" borderId="0"/>
    <xf numFmtId="0" fontId="44" fillId="0" borderId="0"/>
    <xf numFmtId="9" fontId="32" fillId="0" borderId="0" applyFont="0" applyFill="0" applyBorder="0" applyAlignment="0" applyProtection="0"/>
  </cellStyleXfs>
  <cellXfs count="239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5" fillId="3" borderId="0" xfId="2" applyFill="1"/>
    <xf numFmtId="0" fontId="5" fillId="0" borderId="0" xfId="2"/>
    <xf numFmtId="0" fontId="4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7" fillId="3" borderId="0" xfId="1" applyFont="1" applyFill="1" applyAlignment="1">
      <alignment vertical="center"/>
    </xf>
    <xf numFmtId="1" fontId="7" fillId="5" borderId="11" xfId="1" applyNumberFormat="1" applyFont="1" applyFill="1" applyBorder="1" applyAlignment="1">
      <alignment horizontal="center" vertical="center" wrapText="1"/>
    </xf>
    <xf numFmtId="1" fontId="7" fillId="5" borderId="12" xfId="1" applyNumberFormat="1" applyFont="1" applyFill="1" applyBorder="1" applyAlignment="1">
      <alignment horizontal="center" vertical="center" wrapText="1"/>
    </xf>
    <xf numFmtId="1" fontId="7" fillId="5" borderId="13" xfId="1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4" fontId="13" fillId="3" borderId="4" xfId="2" applyNumberFormat="1" applyFont="1" applyFill="1" applyBorder="1"/>
    <xf numFmtId="4" fontId="13" fillId="3" borderId="0" xfId="2" applyNumberFormat="1" applyFont="1" applyFill="1"/>
    <xf numFmtId="4" fontId="11" fillId="3" borderId="17" xfId="2" applyNumberFormat="1" applyFont="1" applyFill="1" applyBorder="1" applyAlignment="1">
      <alignment horizontal="center" vertical="center"/>
    </xf>
    <xf numFmtId="4" fontId="11" fillId="3" borderId="18" xfId="2" applyNumberFormat="1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vertical="center" wrapText="1"/>
    </xf>
    <xf numFmtId="0" fontId="12" fillId="3" borderId="21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4" fontId="13" fillId="3" borderId="20" xfId="2" applyNumberFormat="1" applyFont="1" applyFill="1" applyBorder="1" applyAlignment="1">
      <alignment horizontal="center" vertical="center"/>
    </xf>
    <xf numFmtId="4" fontId="13" fillId="3" borderId="22" xfId="2" applyNumberFormat="1" applyFont="1" applyFill="1" applyBorder="1" applyAlignment="1">
      <alignment horizontal="center" vertical="center"/>
    </xf>
    <xf numFmtId="4" fontId="13" fillId="3" borderId="23" xfId="2" applyNumberFormat="1" applyFont="1" applyFill="1" applyBorder="1"/>
    <xf numFmtId="4" fontId="13" fillId="3" borderId="24" xfId="2" applyNumberFormat="1" applyFont="1" applyFill="1" applyBorder="1" applyAlignment="1">
      <alignment horizontal="center" vertical="center"/>
    </xf>
    <xf numFmtId="4" fontId="11" fillId="3" borderId="26" xfId="2" applyNumberFormat="1" applyFont="1" applyFill="1" applyBorder="1" applyAlignment="1">
      <alignment horizontal="center" vertical="center"/>
    </xf>
    <xf numFmtId="4" fontId="13" fillId="3" borderId="0" xfId="2" applyNumberFormat="1" applyFont="1" applyFill="1" applyAlignment="1">
      <alignment vertical="center"/>
    </xf>
    <xf numFmtId="4" fontId="11" fillId="3" borderId="25" xfId="2" applyNumberFormat="1" applyFont="1" applyFill="1" applyBorder="1" applyAlignment="1">
      <alignment horizontal="center" vertical="center"/>
    </xf>
    <xf numFmtId="4" fontId="14" fillId="3" borderId="20" xfId="2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center" vertical="center"/>
    </xf>
    <xf numFmtId="4" fontId="5" fillId="3" borderId="0" xfId="2" applyNumberFormat="1" applyFill="1"/>
    <xf numFmtId="0" fontId="12" fillId="3" borderId="27" xfId="2" applyFont="1" applyFill="1" applyBorder="1" applyAlignment="1">
      <alignment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6" fillId="3" borderId="29" xfId="2" applyFont="1" applyFill="1" applyBorder="1" applyAlignment="1">
      <alignment horizontal="center" vertical="center" wrapText="1"/>
    </xf>
    <xf numFmtId="4" fontId="13" fillId="3" borderId="30" xfId="2" applyNumberFormat="1" applyFont="1" applyFill="1" applyBorder="1"/>
    <xf numFmtId="4" fontId="13" fillId="3" borderId="27" xfId="2" applyNumberFormat="1" applyFont="1" applyFill="1" applyBorder="1" applyAlignment="1">
      <alignment horizontal="center" vertical="center"/>
    </xf>
    <xf numFmtId="4" fontId="13" fillId="3" borderId="31" xfId="2" applyNumberFormat="1" applyFont="1" applyFill="1" applyBorder="1" applyAlignment="1">
      <alignment horizontal="center" vertical="center"/>
    </xf>
    <xf numFmtId="0" fontId="15" fillId="6" borderId="20" xfId="2" applyFont="1" applyFill="1" applyBorder="1" applyAlignment="1">
      <alignment vertical="center" wrapText="1"/>
    </xf>
    <xf numFmtId="0" fontId="12" fillId="6" borderId="21" xfId="2" applyFont="1" applyFill="1" applyBorder="1" applyAlignment="1">
      <alignment horizontal="center" vertical="center" wrapText="1"/>
    </xf>
    <xf numFmtId="0" fontId="6" fillId="6" borderId="22" xfId="2" applyFont="1" applyFill="1" applyBorder="1" applyAlignment="1">
      <alignment horizontal="center" vertical="center" wrapText="1"/>
    </xf>
    <xf numFmtId="4" fontId="11" fillId="6" borderId="26" xfId="2" applyNumberFormat="1" applyFont="1" applyFill="1" applyBorder="1" applyAlignment="1">
      <alignment horizontal="center" vertical="center"/>
    </xf>
    <xf numFmtId="4" fontId="11" fillId="6" borderId="25" xfId="2" applyNumberFormat="1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vertical="center" wrapText="1"/>
    </xf>
    <xf numFmtId="4" fontId="14" fillId="3" borderId="25" xfId="2" applyNumberFormat="1" applyFont="1" applyFill="1" applyBorder="1" applyAlignment="1">
      <alignment horizontal="center" vertical="center"/>
    </xf>
    <xf numFmtId="4" fontId="14" fillId="3" borderId="21" xfId="2" applyNumberFormat="1" applyFont="1" applyFill="1" applyBorder="1" applyAlignment="1">
      <alignment horizontal="center" vertical="center"/>
    </xf>
    <xf numFmtId="0" fontId="15" fillId="6" borderId="8" xfId="2" applyFont="1" applyFill="1" applyBorder="1" applyAlignment="1">
      <alignment vertical="center" wrapText="1"/>
    </xf>
    <xf numFmtId="0" fontId="12" fillId="6" borderId="33" xfId="2" applyFont="1" applyFill="1" applyBorder="1" applyAlignment="1">
      <alignment horizontal="center" vertical="center" wrapText="1"/>
    </xf>
    <xf numFmtId="0" fontId="6" fillId="6" borderId="34" xfId="2" applyFont="1" applyFill="1" applyBorder="1" applyAlignment="1">
      <alignment horizontal="center" vertical="center" wrapText="1"/>
    </xf>
    <xf numFmtId="4" fontId="11" fillId="6" borderId="36" xfId="2" applyNumberFormat="1" applyFont="1" applyFill="1" applyBorder="1" applyAlignment="1">
      <alignment horizontal="center" vertical="center"/>
    </xf>
    <xf numFmtId="4" fontId="11" fillId="6" borderId="35" xfId="2" applyNumberFormat="1" applyFont="1" applyFill="1" applyBorder="1" applyAlignment="1">
      <alignment horizontal="center" vertical="center"/>
    </xf>
    <xf numFmtId="49" fontId="9" fillId="0" borderId="0" xfId="2" applyNumberFormat="1" applyFont="1" applyAlignment="1">
      <alignment vertical="center" textRotation="90" wrapText="1"/>
    </xf>
    <xf numFmtId="0" fontId="13" fillId="3" borderId="0" xfId="2" applyFont="1" applyFill="1" applyAlignment="1">
      <alignment vertical="center" wrapText="1"/>
    </xf>
    <xf numFmtId="0" fontId="6" fillId="3" borderId="0" xfId="2" applyFont="1" applyFill="1" applyAlignment="1">
      <alignment horizontal="center" vertical="center" wrapText="1"/>
    </xf>
    <xf numFmtId="4" fontId="13" fillId="3" borderId="0" xfId="2" applyNumberFormat="1" applyFont="1" applyFill="1" applyAlignment="1">
      <alignment horizontal="center" vertical="center"/>
    </xf>
    <xf numFmtId="0" fontId="12" fillId="3" borderId="2" xfId="2" applyFont="1" applyFill="1" applyBorder="1" applyAlignment="1">
      <alignment horizontal="left" vertical="center" wrapText="1"/>
    </xf>
    <xf numFmtId="0" fontId="12" fillId="3" borderId="20" xfId="2" applyFont="1" applyFill="1" applyBorder="1" applyAlignment="1">
      <alignment horizontal="left" vertical="center" wrapText="1"/>
    </xf>
    <xf numFmtId="4" fontId="11" fillId="3" borderId="20" xfId="2" applyNumberFormat="1" applyFont="1" applyFill="1" applyBorder="1" applyAlignment="1">
      <alignment horizontal="center" vertical="center"/>
    </xf>
    <xf numFmtId="4" fontId="11" fillId="3" borderId="24" xfId="2" applyNumberFormat="1" applyFont="1" applyFill="1" applyBorder="1" applyAlignment="1">
      <alignment horizontal="center" vertical="center"/>
    </xf>
    <xf numFmtId="0" fontId="5" fillId="3" borderId="0" xfId="2" applyFill="1" applyAlignment="1">
      <alignment vertical="center"/>
    </xf>
    <xf numFmtId="0" fontId="12" fillId="3" borderId="8" xfId="2" applyFont="1" applyFill="1" applyBorder="1" applyAlignment="1">
      <alignment vertical="center" wrapText="1"/>
    </xf>
    <xf numFmtId="0" fontId="12" fillId="3" borderId="33" xfId="2" applyFont="1" applyFill="1" applyBorder="1" applyAlignment="1">
      <alignment horizontal="center" vertical="center" wrapText="1"/>
    </xf>
    <xf numFmtId="0" fontId="6" fillId="3" borderId="34" xfId="2" applyFont="1" applyFill="1" applyBorder="1" applyAlignment="1">
      <alignment horizontal="center" vertical="center" wrapText="1"/>
    </xf>
    <xf numFmtId="49" fontId="10" fillId="3" borderId="0" xfId="2" applyNumberFormat="1" applyFont="1" applyFill="1" applyAlignment="1">
      <alignment vertical="center" textRotation="90" wrapText="1"/>
    </xf>
    <xf numFmtId="0" fontId="17" fillId="3" borderId="0" xfId="2" applyFont="1" applyFill="1"/>
    <xf numFmtId="0" fontId="17" fillId="0" borderId="0" xfId="2" applyFont="1"/>
    <xf numFmtId="49" fontId="9" fillId="3" borderId="0" xfId="2" applyNumberFormat="1" applyFont="1" applyFill="1" applyAlignment="1">
      <alignment vertical="center" textRotation="90" wrapText="1"/>
    </xf>
    <xf numFmtId="4" fontId="11" fillId="3" borderId="38" xfId="2" applyNumberFormat="1" applyFont="1" applyFill="1" applyBorder="1" applyAlignment="1">
      <alignment horizontal="center" vertical="center"/>
    </xf>
    <xf numFmtId="0" fontId="12" fillId="3" borderId="39" xfId="2" applyFont="1" applyFill="1" applyBorder="1" applyAlignment="1">
      <alignment horizontal="center" vertical="center" wrapText="1"/>
    </xf>
    <xf numFmtId="0" fontId="6" fillId="3" borderId="40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/>
    </xf>
    <xf numFmtId="0" fontId="12" fillId="3" borderId="41" xfId="2" applyFont="1" applyFill="1" applyBorder="1" applyAlignment="1">
      <alignment vertical="center" wrapText="1"/>
    </xf>
    <xf numFmtId="4" fontId="17" fillId="3" borderId="0" xfId="2" applyNumberFormat="1" applyFont="1" applyFill="1"/>
    <xf numFmtId="0" fontId="6" fillId="3" borderId="29" xfId="2" applyFont="1" applyFill="1" applyBorder="1" applyAlignment="1">
      <alignment horizontal="left" vertical="center" wrapText="1"/>
    </xf>
    <xf numFmtId="0" fontId="13" fillId="3" borderId="0" xfId="2" applyFont="1" applyFill="1"/>
    <xf numFmtId="0" fontId="13" fillId="0" borderId="0" xfId="2" applyFont="1"/>
    <xf numFmtId="0" fontId="6" fillId="3" borderId="34" xfId="2" applyFont="1" applyFill="1" applyBorder="1" applyAlignment="1">
      <alignment horizontal="left" vertical="center" wrapText="1"/>
    </xf>
    <xf numFmtId="165" fontId="18" fillId="3" borderId="0" xfId="1" applyNumberFormat="1" applyFont="1" applyFill="1" applyAlignment="1">
      <alignment horizontal="center" vertical="center" textRotation="90" wrapText="1"/>
    </xf>
    <xf numFmtId="0" fontId="12" fillId="3" borderId="0" xfId="2" applyFont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4" fontId="11" fillId="3" borderId="0" xfId="2" applyNumberFormat="1" applyFont="1" applyFill="1" applyAlignment="1">
      <alignment horizontal="center" vertical="center"/>
    </xf>
    <xf numFmtId="0" fontId="20" fillId="3" borderId="0" xfId="2" applyFont="1" applyFill="1" applyAlignment="1">
      <alignment horizontal="left" vertical="center"/>
    </xf>
    <xf numFmtId="0" fontId="21" fillId="3" borderId="0" xfId="2" applyFont="1" applyFill="1" applyAlignment="1">
      <alignment horizontal="center" vertical="center"/>
    </xf>
    <xf numFmtId="0" fontId="21" fillId="3" borderId="0" xfId="2" applyFont="1" applyFill="1" applyAlignment="1">
      <alignment horizontal="left" vertical="center"/>
    </xf>
    <xf numFmtId="1" fontId="13" fillId="3" borderId="0" xfId="2" applyNumberFormat="1" applyFont="1" applyFill="1" applyAlignment="1">
      <alignment horizontal="center" vertical="center"/>
    </xf>
    <xf numFmtId="0" fontId="22" fillId="3" borderId="0" xfId="3" applyFont="1" applyFill="1" applyAlignment="1">
      <alignment vertical="center"/>
    </xf>
    <xf numFmtId="0" fontId="7" fillId="3" borderId="0" xfId="3" applyFont="1" applyFill="1" applyAlignment="1">
      <alignment horizontal="center" vertical="center"/>
    </xf>
    <xf numFmtId="0" fontId="7" fillId="3" borderId="0" xfId="3" applyFont="1" applyFill="1" applyAlignment="1">
      <alignment vertical="center"/>
    </xf>
    <xf numFmtId="0" fontId="24" fillId="3" borderId="0" xfId="2" applyFont="1" applyFill="1" applyAlignment="1">
      <alignment horizontal="left" vertical="center"/>
    </xf>
    <xf numFmtId="0" fontId="25" fillId="3" borderId="0" xfId="2" applyFont="1" applyFill="1" applyAlignment="1">
      <alignment horizontal="center" vertical="center"/>
    </xf>
    <xf numFmtId="0" fontId="25" fillId="3" borderId="0" xfId="2" applyFont="1" applyFill="1" applyAlignment="1">
      <alignment horizontal="left" vertical="center"/>
    </xf>
    <xf numFmtId="0" fontId="26" fillId="3" borderId="0" xfId="2" applyFont="1" applyFill="1"/>
    <xf numFmtId="0" fontId="6" fillId="0" borderId="0" xfId="2" applyFont="1" applyAlignment="1">
      <alignment horizontal="center" vertical="center"/>
    </xf>
    <xf numFmtId="0" fontId="6" fillId="0" borderId="0" xfId="2" applyFont="1"/>
    <xf numFmtId="0" fontId="29" fillId="2" borderId="0" xfId="1" applyFont="1" applyFill="1" applyAlignment="1">
      <alignment vertical="center"/>
    </xf>
    <xf numFmtId="0" fontId="30" fillId="2" borderId="0" xfId="1" applyFont="1" applyFill="1" applyAlignment="1">
      <alignment vertical="center"/>
    </xf>
    <xf numFmtId="0" fontId="31" fillId="2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4" fontId="11" fillId="3" borderId="15" xfId="2" applyNumberFormat="1" applyFont="1" applyFill="1" applyBorder="1" applyAlignment="1">
      <alignment horizontal="center" vertical="center"/>
    </xf>
    <xf numFmtId="4" fontId="11" fillId="3" borderId="21" xfId="2" applyNumberFormat="1" applyFont="1" applyFill="1" applyBorder="1" applyAlignment="1">
      <alignment horizontal="center" vertical="center"/>
    </xf>
    <xf numFmtId="4" fontId="11" fillId="6" borderId="21" xfId="2" applyNumberFormat="1" applyFont="1" applyFill="1" applyBorder="1" applyAlignment="1">
      <alignment horizontal="center" vertical="center"/>
    </xf>
    <xf numFmtId="4" fontId="11" fillId="6" borderId="33" xfId="2" applyNumberFormat="1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2" fillId="0" borderId="8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4" fillId="0" borderId="0" xfId="0" applyFont="1"/>
    <xf numFmtId="9" fontId="0" fillId="0" borderId="0" xfId="0" applyNumberForma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/>
    <xf numFmtId="2" fontId="37" fillId="0" borderId="0" xfId="1" applyNumberFormat="1" applyFont="1" applyAlignment="1">
      <alignment horizontal="center" vertical="center" wrapText="1"/>
    </xf>
    <xf numFmtId="2" fontId="37" fillId="0" borderId="1" xfId="1" applyNumberFormat="1" applyFont="1" applyBorder="1" applyAlignment="1">
      <alignment horizontal="center" vertical="center" wrapText="1"/>
    </xf>
    <xf numFmtId="2" fontId="37" fillId="0" borderId="43" xfId="1" applyNumberFormat="1" applyFont="1" applyBorder="1" applyAlignment="1">
      <alignment horizontal="center" vertical="center" wrapText="1"/>
    </xf>
    <xf numFmtId="0" fontId="38" fillId="5" borderId="14" xfId="3" applyFont="1" applyFill="1" applyBorder="1" applyAlignment="1">
      <alignment horizontal="left" vertical="center"/>
    </xf>
    <xf numFmtId="0" fontId="38" fillId="5" borderId="4" xfId="3" applyFont="1" applyFill="1" applyBorder="1" applyAlignment="1">
      <alignment horizontal="left" vertical="center"/>
    </xf>
    <xf numFmtId="0" fontId="35" fillId="0" borderId="0" xfId="0" applyFont="1"/>
    <xf numFmtId="2" fontId="38" fillId="5" borderId="11" xfId="1" applyNumberFormat="1" applyFont="1" applyFill="1" applyBorder="1" applyAlignment="1">
      <alignment horizontal="center" vertical="center" wrapText="1"/>
    </xf>
    <xf numFmtId="2" fontId="38" fillId="5" borderId="44" xfId="1" applyNumberFormat="1" applyFont="1" applyFill="1" applyBorder="1" applyAlignment="1">
      <alignment horizontal="center" vertical="center" wrapText="1"/>
    </xf>
    <xf numFmtId="2" fontId="38" fillId="5" borderId="13" xfId="1" applyNumberFormat="1" applyFont="1" applyFill="1" applyBorder="1" applyAlignment="1">
      <alignment horizontal="center" vertical="center" wrapText="1"/>
    </xf>
    <xf numFmtId="0" fontId="35" fillId="0" borderId="0" xfId="1" applyFont="1" applyAlignment="1">
      <alignment horizontal="left" vertical="center"/>
    </xf>
    <xf numFmtId="0" fontId="35" fillId="0" borderId="45" xfId="1" applyFont="1" applyBorder="1" applyAlignment="1">
      <alignment horizontal="left" vertical="center"/>
    </xf>
    <xf numFmtId="0" fontId="35" fillId="0" borderId="2" xfId="1" applyFont="1" applyBorder="1" applyAlignment="1">
      <alignment horizontal="center" vertical="center"/>
    </xf>
    <xf numFmtId="165" fontId="39" fillId="0" borderId="45" xfId="1" applyNumberFormat="1" applyFont="1" applyBorder="1" applyAlignment="1">
      <alignment horizontal="left" vertical="center"/>
    </xf>
    <xf numFmtId="165" fontId="39" fillId="0" borderId="45" xfId="1" applyNumberFormat="1" applyFont="1" applyBorder="1" applyAlignment="1">
      <alignment vertical="center"/>
    </xf>
    <xf numFmtId="49" fontId="38" fillId="0" borderId="2" xfId="1" applyNumberFormat="1" applyFont="1" applyBorder="1" applyAlignment="1">
      <alignment horizontal="center" vertical="center"/>
    </xf>
    <xf numFmtId="0" fontId="40" fillId="0" borderId="18" xfId="1" applyFont="1" applyBorder="1" applyAlignment="1">
      <alignment horizontal="center" vertical="center"/>
    </xf>
    <xf numFmtId="166" fontId="40" fillId="0" borderId="17" xfId="1" applyNumberFormat="1" applyFont="1" applyBorder="1" applyAlignment="1">
      <alignment horizontal="right" vertical="center"/>
    </xf>
    <xf numFmtId="166" fontId="40" fillId="0" borderId="18" xfId="1" applyNumberFormat="1" applyFont="1" applyBorder="1" applyAlignment="1">
      <alignment horizontal="right" vertical="center"/>
    </xf>
    <xf numFmtId="0" fontId="40" fillId="0" borderId="46" xfId="1" applyFont="1" applyBorder="1" applyAlignment="1">
      <alignment horizontal="center" vertical="center"/>
    </xf>
    <xf numFmtId="0" fontId="35" fillId="0" borderId="47" xfId="1" applyFont="1" applyBorder="1" applyAlignment="1">
      <alignment horizontal="left" vertical="center"/>
    </xf>
    <xf numFmtId="0" fontId="35" fillId="0" borderId="20" xfId="1" applyFont="1" applyBorder="1" applyAlignment="1">
      <alignment horizontal="center" vertical="center"/>
    </xf>
    <xf numFmtId="165" fontId="39" fillId="0" borderId="47" xfId="1" applyNumberFormat="1" applyFont="1" applyBorder="1" applyAlignment="1">
      <alignment horizontal="left" vertical="center"/>
    </xf>
    <xf numFmtId="165" fontId="39" fillId="0" borderId="47" xfId="1" applyNumberFormat="1" applyFont="1" applyBorder="1" applyAlignment="1">
      <alignment vertical="center"/>
    </xf>
    <xf numFmtId="49" fontId="38" fillId="0" borderId="20" xfId="1" applyNumberFormat="1" applyFont="1" applyBorder="1" applyAlignment="1">
      <alignment horizontal="center" vertical="center"/>
    </xf>
    <xf numFmtId="0" fontId="40" fillId="0" borderId="26" xfId="1" applyFont="1" applyBorder="1" applyAlignment="1">
      <alignment horizontal="center" vertical="center"/>
    </xf>
    <xf numFmtId="166" fontId="40" fillId="0" borderId="25" xfId="1" applyNumberFormat="1" applyFont="1" applyBorder="1" applyAlignment="1">
      <alignment horizontal="right" vertical="center"/>
    </xf>
    <xf numFmtId="166" fontId="40" fillId="0" borderId="26" xfId="1" applyNumberFormat="1" applyFont="1" applyBorder="1" applyAlignment="1">
      <alignment horizontal="right" vertical="center"/>
    </xf>
    <xf numFmtId="0" fontId="40" fillId="0" borderId="48" xfId="1" applyFont="1" applyBorder="1" applyAlignment="1">
      <alignment horizontal="center" vertical="center"/>
    </xf>
    <xf numFmtId="0" fontId="33" fillId="0" borderId="0" xfId="0" applyFont="1"/>
    <xf numFmtId="0" fontId="42" fillId="0" borderId="0" xfId="1" applyFont="1" applyAlignment="1">
      <alignment horizontal="left" vertical="center"/>
    </xf>
    <xf numFmtId="0" fontId="35" fillId="0" borderId="49" xfId="1" applyFont="1" applyBorder="1" applyAlignment="1">
      <alignment horizontal="left" vertical="center"/>
    </xf>
    <xf numFmtId="0" fontId="35" fillId="0" borderId="49" xfId="1" applyFont="1" applyBorder="1" applyAlignment="1">
      <alignment horizontal="center" vertical="center"/>
    </xf>
    <xf numFmtId="165" fontId="39" fillId="0" borderId="49" xfId="1" applyNumberFormat="1" applyFont="1" applyBorder="1" applyAlignment="1">
      <alignment horizontal="left" vertical="center"/>
    </xf>
    <xf numFmtId="165" fontId="39" fillId="0" borderId="49" xfId="1" applyNumberFormat="1" applyFont="1" applyBorder="1" applyAlignment="1">
      <alignment vertical="center"/>
    </xf>
    <xf numFmtId="49" fontId="38" fillId="0" borderId="8" xfId="1" applyNumberFormat="1" applyFont="1" applyBorder="1" applyAlignment="1">
      <alignment horizontal="center" vertical="center"/>
    </xf>
    <xf numFmtId="0" fontId="40" fillId="0" borderId="36" xfId="1" applyFont="1" applyBorder="1" applyAlignment="1">
      <alignment horizontal="center" vertical="center"/>
    </xf>
    <xf numFmtId="166" fontId="40" fillId="0" borderId="35" xfId="1" applyNumberFormat="1" applyFont="1" applyBorder="1" applyAlignment="1">
      <alignment horizontal="right" vertical="center"/>
    </xf>
    <xf numFmtId="166" fontId="40" fillId="0" borderId="36" xfId="1" applyNumberFormat="1" applyFont="1" applyBorder="1" applyAlignment="1">
      <alignment horizontal="right" vertical="center"/>
    </xf>
    <xf numFmtId="0" fontId="35" fillId="0" borderId="0" xfId="0" applyFont="1" applyAlignment="1">
      <alignment horizontal="center"/>
    </xf>
    <xf numFmtId="166" fontId="0" fillId="0" borderId="0" xfId="0" applyNumberFormat="1"/>
    <xf numFmtId="0" fontId="35" fillId="0" borderId="43" xfId="1" applyFont="1" applyBorder="1" applyAlignment="1">
      <alignment horizontal="center" vertical="center"/>
    </xf>
    <xf numFmtId="165" fontId="39" fillId="0" borderId="38" xfId="1" applyNumberFormat="1" applyFont="1" applyBorder="1" applyAlignment="1">
      <alignment vertical="center"/>
    </xf>
    <xf numFmtId="0" fontId="35" fillId="0" borderId="47" xfId="1" applyFont="1" applyBorder="1" applyAlignment="1">
      <alignment horizontal="center" vertical="center"/>
    </xf>
    <xf numFmtId="165" fontId="39" fillId="0" borderId="24" xfId="1" applyNumberFormat="1" applyFont="1" applyBorder="1" applyAlignment="1">
      <alignment vertical="center"/>
    </xf>
    <xf numFmtId="0" fontId="35" fillId="0" borderId="50" xfId="1" applyFont="1" applyBorder="1" applyAlignment="1">
      <alignment horizontal="left" vertical="center"/>
    </xf>
    <xf numFmtId="0" fontId="35" fillId="0" borderId="27" xfId="1" applyFont="1" applyBorder="1" applyAlignment="1">
      <alignment horizontal="center" vertical="center"/>
    </xf>
    <xf numFmtId="165" fontId="39" fillId="0" borderId="50" xfId="1" applyNumberFormat="1" applyFont="1" applyBorder="1" applyAlignment="1">
      <alignment horizontal="left" vertical="center"/>
    </xf>
    <xf numFmtId="165" fontId="39" fillId="0" borderId="31" xfId="1" applyNumberFormat="1" applyFont="1" applyBorder="1" applyAlignment="1">
      <alignment vertical="center"/>
    </xf>
    <xf numFmtId="49" fontId="38" fillId="0" borderId="27" xfId="1" applyNumberFormat="1" applyFont="1" applyBorder="1" applyAlignment="1">
      <alignment horizontal="center" vertical="center"/>
    </xf>
    <xf numFmtId="0" fontId="40" fillId="0" borderId="51" xfId="1" applyFont="1" applyBorder="1" applyAlignment="1">
      <alignment horizontal="center" vertical="center"/>
    </xf>
    <xf numFmtId="166" fontId="40" fillId="0" borderId="52" xfId="1" applyNumberFormat="1" applyFont="1" applyBorder="1" applyAlignment="1">
      <alignment horizontal="right" vertical="center"/>
    </xf>
    <xf numFmtId="166" fontId="40" fillId="0" borderId="51" xfId="1" applyNumberFormat="1" applyFont="1" applyBorder="1" applyAlignment="1">
      <alignment horizontal="right" vertical="center"/>
    </xf>
    <xf numFmtId="0" fontId="35" fillId="0" borderId="8" xfId="1" applyFont="1" applyBorder="1" applyAlignment="1">
      <alignment horizontal="center" vertical="center"/>
    </xf>
    <xf numFmtId="165" fontId="39" fillId="0" borderId="37" xfId="1" applyNumberFormat="1" applyFont="1" applyBorder="1" applyAlignment="1">
      <alignment vertical="center"/>
    </xf>
    <xf numFmtId="0" fontId="34" fillId="4" borderId="0" xfId="0" applyFont="1" applyFill="1"/>
    <xf numFmtId="0" fontId="0" fillId="4" borderId="0" xfId="0" applyFill="1"/>
    <xf numFmtId="0" fontId="35" fillId="0" borderId="45" xfId="1" applyFont="1" applyBorder="1" applyAlignment="1">
      <alignment horizontal="center" vertical="center"/>
    </xf>
    <xf numFmtId="0" fontId="43" fillId="0" borderId="0" xfId="0" applyFont="1"/>
    <xf numFmtId="0" fontId="39" fillId="0" borderId="47" xfId="1" applyFont="1" applyBorder="1" applyAlignment="1">
      <alignment horizontal="left" vertical="center"/>
    </xf>
    <xf numFmtId="0" fontId="39" fillId="0" borderId="24" xfId="1" applyFont="1" applyBorder="1" applyAlignment="1">
      <alignment vertical="center"/>
    </xf>
    <xf numFmtId="0" fontId="35" fillId="0" borderId="47" xfId="0" applyFont="1" applyBorder="1"/>
    <xf numFmtId="49" fontId="35" fillId="0" borderId="47" xfId="0" applyNumberFormat="1" applyFont="1" applyBorder="1" applyAlignment="1">
      <alignment horizontal="left" vertical="center" wrapText="1"/>
    </xf>
    <xf numFmtId="49" fontId="35" fillId="0" borderId="20" xfId="0" applyNumberFormat="1" applyFont="1" applyBorder="1" applyAlignment="1">
      <alignment horizontal="center" vertical="center" wrapText="1"/>
    </xf>
    <xf numFmtId="166" fontId="34" fillId="0" borderId="0" xfId="0" applyNumberFormat="1" applyFont="1"/>
    <xf numFmtId="49" fontId="35" fillId="0" borderId="0" xfId="0" applyNumberFormat="1" applyFont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center" vertical="center" wrapText="1"/>
    </xf>
    <xf numFmtId="0" fontId="39" fillId="0" borderId="50" xfId="1" applyFont="1" applyBorder="1" applyAlignment="1">
      <alignment horizontal="left" vertical="center"/>
    </xf>
    <xf numFmtId="0" fontId="39" fillId="0" borderId="31" xfId="1" applyFont="1" applyBorder="1" applyAlignment="1">
      <alignment vertical="center"/>
    </xf>
    <xf numFmtId="0" fontId="35" fillId="0" borderId="49" xfId="0" applyFont="1" applyBorder="1"/>
    <xf numFmtId="0" fontId="39" fillId="0" borderId="49" xfId="1" applyFont="1" applyBorder="1" applyAlignment="1">
      <alignment horizontal="left" vertical="center"/>
    </xf>
    <xf numFmtId="0" fontId="39" fillId="0" borderId="37" xfId="1" applyFont="1" applyBorder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39" fillId="0" borderId="0" xfId="1" applyFont="1" applyAlignment="1">
      <alignment vertical="center"/>
    </xf>
    <xf numFmtId="0" fontId="38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166" fontId="40" fillId="0" borderId="0" xfId="1" applyNumberFormat="1" applyFont="1" applyAlignment="1">
      <alignment horizontal="right" vertical="center"/>
    </xf>
    <xf numFmtId="0" fontId="35" fillId="0" borderId="45" xfId="0" applyFont="1" applyBorder="1" applyAlignment="1">
      <alignment horizontal="left" vertical="center" wrapText="1"/>
    </xf>
    <xf numFmtId="0" fontId="39" fillId="0" borderId="45" xfId="1" applyFont="1" applyBorder="1" applyAlignment="1">
      <alignment horizontal="left" vertical="center"/>
    </xf>
    <xf numFmtId="0" fontId="39" fillId="0" borderId="38" xfId="1" applyFont="1" applyBorder="1" applyAlignment="1">
      <alignment vertical="center"/>
    </xf>
    <xf numFmtId="0" fontId="35" fillId="0" borderId="47" xfId="4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5" fillId="0" borderId="0" xfId="4" applyFont="1" applyAlignment="1">
      <alignment horizontal="left" vertical="center" wrapText="1"/>
    </xf>
    <xf numFmtId="0" fontId="42" fillId="0" borderId="0" xfId="4" applyFont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45" fillId="0" borderId="0" xfId="0" applyFont="1"/>
    <xf numFmtId="0" fontId="35" fillId="0" borderId="0" xfId="1" applyFont="1" applyAlignment="1">
      <alignment horizontal="center" vertical="center"/>
    </xf>
    <xf numFmtId="9" fontId="36" fillId="4" borderId="1" xfId="5" applyFont="1" applyFill="1" applyBorder="1" applyAlignment="1">
      <alignment horizontal="center" vertical="center"/>
    </xf>
    <xf numFmtId="0" fontId="42" fillId="0" borderId="47" xfId="1" applyFont="1" applyBorder="1" applyAlignment="1">
      <alignment horizontal="left" vertical="center"/>
    </xf>
    <xf numFmtId="0" fontId="47" fillId="0" borderId="47" xfId="1" applyFont="1" applyBorder="1" applyAlignment="1">
      <alignment horizontal="left" vertical="center"/>
    </xf>
    <xf numFmtId="0" fontId="46" fillId="3" borderId="20" xfId="2" applyFont="1" applyFill="1" applyBorder="1" applyAlignment="1">
      <alignment vertical="center" wrapText="1"/>
    </xf>
    <xf numFmtId="0" fontId="36" fillId="6" borderId="42" xfId="0" applyFont="1" applyFill="1" applyBorder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" fontId="11" fillId="3" borderId="20" xfId="2" applyNumberFormat="1" applyFont="1" applyFill="1" applyBorder="1" applyAlignment="1">
      <alignment horizontal="center" vertical="center"/>
    </xf>
    <xf numFmtId="4" fontId="11" fillId="3" borderId="24" xfId="2" applyNumberFormat="1" applyFont="1" applyFill="1" applyBorder="1" applyAlignment="1">
      <alignment horizontal="center" vertical="center"/>
    </xf>
    <xf numFmtId="4" fontId="11" fillId="3" borderId="8" xfId="2" applyNumberFormat="1" applyFont="1" applyFill="1" applyBorder="1" applyAlignment="1">
      <alignment horizontal="center" vertical="center"/>
    </xf>
    <xf numFmtId="4" fontId="11" fillId="3" borderId="37" xfId="2" applyNumberFormat="1" applyFont="1" applyFill="1" applyBorder="1" applyAlignment="1">
      <alignment horizontal="center" vertical="center"/>
    </xf>
    <xf numFmtId="165" fontId="18" fillId="5" borderId="14" xfId="1" applyNumberFormat="1" applyFont="1" applyFill="1" applyBorder="1" applyAlignment="1">
      <alignment horizontal="center" vertical="center" textRotation="90" wrapText="1"/>
    </xf>
    <xf numFmtId="165" fontId="18" fillId="5" borderId="19" xfId="1" applyNumberFormat="1" applyFont="1" applyFill="1" applyBorder="1" applyAlignment="1">
      <alignment horizontal="center" vertical="center" textRotation="90" wrapText="1"/>
    </xf>
    <xf numFmtId="165" fontId="18" fillId="5" borderId="32" xfId="1" applyNumberFormat="1" applyFont="1" applyFill="1" applyBorder="1" applyAlignment="1">
      <alignment horizontal="center" vertical="center" textRotation="90" wrapText="1"/>
    </xf>
    <xf numFmtId="4" fontId="11" fillId="3" borderId="25" xfId="2" applyNumberFormat="1" applyFont="1" applyFill="1" applyBorder="1" applyAlignment="1">
      <alignment horizontal="center" vertical="center"/>
    </xf>
    <xf numFmtId="4" fontId="11" fillId="3" borderId="26" xfId="2" applyNumberFormat="1" applyFont="1" applyFill="1" applyBorder="1" applyAlignment="1">
      <alignment horizontal="center" vertical="center"/>
    </xf>
    <xf numFmtId="4" fontId="11" fillId="3" borderId="2" xfId="2" applyNumberFormat="1" applyFont="1" applyFill="1" applyBorder="1" applyAlignment="1">
      <alignment horizontal="center" vertical="center"/>
    </xf>
    <xf numFmtId="4" fontId="11" fillId="3" borderId="38" xfId="2" applyNumberFormat="1" applyFont="1" applyFill="1" applyBorder="1" applyAlignment="1">
      <alignment horizontal="center" vertical="center"/>
    </xf>
    <xf numFmtId="165" fontId="10" fillId="5" borderId="14" xfId="1" applyNumberFormat="1" applyFont="1" applyFill="1" applyBorder="1" applyAlignment="1">
      <alignment horizontal="center" vertical="center" textRotation="90"/>
    </xf>
    <xf numFmtId="165" fontId="10" fillId="5" borderId="19" xfId="1" applyNumberFormat="1" applyFont="1" applyFill="1" applyBorder="1" applyAlignment="1">
      <alignment horizontal="center" vertical="center" textRotation="90"/>
    </xf>
    <xf numFmtId="165" fontId="10" fillId="5" borderId="32" xfId="1" applyNumberFormat="1" applyFont="1" applyFill="1" applyBorder="1" applyAlignment="1">
      <alignment horizontal="center" vertical="center" textRotation="90"/>
    </xf>
    <xf numFmtId="164" fontId="13" fillId="3" borderId="0" xfId="2" applyNumberFormat="1" applyFont="1" applyFill="1" applyAlignment="1">
      <alignment horizontal="center" vertical="center"/>
    </xf>
    <xf numFmtId="0" fontId="9" fillId="5" borderId="2" xfId="3" applyFont="1" applyFill="1" applyBorder="1" applyAlignment="1">
      <alignment horizontal="center" vertical="center" wrapText="1"/>
    </xf>
    <xf numFmtId="0" fontId="9" fillId="5" borderId="8" xfId="3" applyFont="1" applyFill="1" applyBorder="1" applyAlignment="1">
      <alignment horizontal="center" vertical="center" wrapText="1"/>
    </xf>
    <xf numFmtId="165" fontId="10" fillId="5" borderId="3" xfId="1" applyNumberFormat="1" applyFont="1" applyFill="1" applyBorder="1" applyAlignment="1">
      <alignment horizontal="center" vertical="center" wrapText="1"/>
    </xf>
    <xf numFmtId="165" fontId="10" fillId="5" borderId="9" xfId="1" applyNumberFormat="1" applyFont="1" applyFill="1" applyBorder="1" applyAlignment="1">
      <alignment horizontal="center" vertical="center" wrapText="1"/>
    </xf>
    <xf numFmtId="165" fontId="10" fillId="5" borderId="4" xfId="1" applyNumberFormat="1" applyFont="1" applyFill="1" applyBorder="1" applyAlignment="1">
      <alignment horizontal="center" vertical="center" wrapText="1"/>
    </xf>
    <xf numFmtId="165" fontId="10" fillId="5" borderId="10" xfId="1" applyNumberFormat="1" applyFont="1" applyFill="1" applyBorder="1" applyAlignment="1">
      <alignment horizontal="center" vertical="center" wrapText="1"/>
    </xf>
    <xf numFmtId="1" fontId="11" fillId="5" borderId="5" xfId="1" applyNumberFormat="1" applyFont="1" applyFill="1" applyBorder="1" applyAlignment="1">
      <alignment horizontal="center" vertical="center" wrapText="1"/>
    </xf>
    <xf numFmtId="1" fontId="11" fillId="5" borderId="6" xfId="1" applyNumberFormat="1" applyFont="1" applyFill="1" applyBorder="1" applyAlignment="1">
      <alignment horizontal="center" vertical="center" wrapText="1"/>
    </xf>
    <xf numFmtId="1" fontId="11" fillId="5" borderId="7" xfId="1" applyNumberFormat="1" applyFont="1" applyFill="1" applyBorder="1" applyAlignment="1">
      <alignment horizontal="center" vertical="center" wrapText="1"/>
    </xf>
    <xf numFmtId="165" fontId="10" fillId="5" borderId="14" xfId="1" applyNumberFormat="1" applyFont="1" applyFill="1" applyBorder="1" applyAlignment="1">
      <alignment horizontal="center" vertical="center" textRotation="90" wrapText="1"/>
    </xf>
    <xf numFmtId="165" fontId="10" fillId="5" borderId="19" xfId="1" applyNumberFormat="1" applyFont="1" applyFill="1" applyBorder="1" applyAlignment="1">
      <alignment horizontal="center" vertical="center" textRotation="90" wrapText="1"/>
    </xf>
    <xf numFmtId="165" fontId="10" fillId="5" borderId="32" xfId="1" applyNumberFormat="1" applyFont="1" applyFill="1" applyBorder="1" applyAlignment="1">
      <alignment horizontal="center" vertical="center" textRotation="90" wrapText="1"/>
    </xf>
    <xf numFmtId="4" fontId="11" fillId="3" borderId="17" xfId="2" applyNumberFormat="1" applyFont="1" applyFill="1" applyBorder="1" applyAlignment="1">
      <alignment horizontal="center" vertical="center"/>
    </xf>
    <xf numFmtId="4" fontId="11" fillId="3" borderId="18" xfId="2" applyNumberFormat="1" applyFont="1" applyFill="1" applyBorder="1" applyAlignment="1">
      <alignment horizontal="center" vertical="center"/>
    </xf>
  </cellXfs>
  <cellStyles count="6">
    <cellStyle name="Normální" xfId="0" builtinId="0"/>
    <cellStyle name="Normální 2" xfId="4" xr:uid="{A1128C0F-0B62-41EB-9AC4-530C27AA70A7}"/>
    <cellStyle name="normální 2 2 2" xfId="2" xr:uid="{C0AD2925-CFC4-47F4-9AC7-4B9D65AF0240}"/>
    <cellStyle name="normální 3" xfId="3" xr:uid="{997249C6-0EC4-4080-AFC9-B376296A373A}"/>
    <cellStyle name="Procenta" xfId="5" builtinId="5"/>
    <cellStyle name="Standard_Mappe3" xfId="1" xr:uid="{FC093E9C-549B-400C-A7EA-2DC3FA58D065}"/>
  </cellStyles>
  <dxfs count="10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762004</xdr:colOff>
      <xdr:row>0</xdr:row>
      <xdr:rowOff>0</xdr:rowOff>
    </xdr:from>
    <xdr:to>
      <xdr:col>6</xdr:col>
      <xdr:colOff>16075</xdr:colOff>
      <xdr:row>2</xdr:row>
      <xdr:rowOff>92857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F188B86-3E82-4554-B312-347232E2E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9968" y="0"/>
          <a:ext cx="1621714" cy="854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ContiTrade/SF%20Management/STANDARDY/RABATY_CENIKY_POLOZKY/2018/ROZHODNUT&#205;/PLT_Service_Articles_CZSK_2018_v171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enn&#237;k%202012/Slu&#382;by/BEST%20Drive/Cenn&#237;k%20Pneubox%202012_07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 slev 2018"/>
      <sheetName val="PLT_2018_Servisni_Položky"/>
      <sheetName val="AUTO_2018_PK"/>
      <sheetName val="Návrh PKW ceníku 2018"/>
      <sheetName val="PKW 2018 v1"/>
      <sheetName val="PKW 2017"/>
      <sheetName val="1. PKW"/>
      <sheetName val="2. AUTO"/>
      <sheetName val="3. LKW"/>
      <sheetName val="4. AGRO"/>
      <sheetName val="5. EM"/>
      <sheetName val="6. MOTO"/>
      <sheetName val="ZĽAVY"/>
      <sheetName val="OBS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Obsah"/>
      <sheetName val="1.MOTO"/>
      <sheetName val="2.OSOBNÉ"/>
      <sheetName val="3.LKW_EM_AGRO"/>
      <sheetName val="4.mobilný servis I."/>
      <sheetName val="5.mobilný servis II."/>
      <sheetName val="6.industry"/>
      <sheetName val="7.autoservis"/>
      <sheetName val="8.ručné umývanie"/>
    </sheetNames>
    <sheetDataSet>
      <sheetData sheetId="0" refreshError="1"/>
      <sheetData sheetId="1">
        <row r="1">
          <cell r="B1">
            <v>25.681999999999999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4837-2A41-4C75-A941-37846EA704D8}">
  <sheetPr>
    <tabColor rgb="FFFFC000"/>
    <pageSetUpPr fitToPage="1"/>
  </sheetPr>
  <dimension ref="A1:S55"/>
  <sheetViews>
    <sheetView zoomScale="90" zoomScaleNormal="90" workbookViewId="0">
      <pane xSplit="4" ySplit="3" topLeftCell="F19" activePane="bottomRight" state="frozen"/>
      <selection pane="topRight" activeCell="E1" sqref="E1"/>
      <selection pane="bottomLeft" activeCell="A4" sqref="A4"/>
      <selection pane="bottomRight" activeCell="I4" sqref="I4"/>
    </sheetView>
  </sheetViews>
  <sheetFormatPr baseColWidth="10" defaultColWidth="8.83203125" defaultRowHeight="15"/>
  <cols>
    <col min="1" max="1" width="1.83203125" style="108" customWidth="1"/>
    <col min="2" max="2" width="53.1640625" style="108" customWidth="1"/>
    <col min="3" max="3" width="11.1640625" style="109" bestFit="1" customWidth="1"/>
    <col min="4" max="4" width="58.33203125" customWidth="1"/>
    <col min="5" max="5" width="53" customWidth="1"/>
    <col min="6" max="6" width="2.33203125" customWidth="1"/>
    <col min="7" max="7" width="11.33203125" style="110" bestFit="1" customWidth="1"/>
    <col min="8" max="8" width="12.33203125" customWidth="1"/>
    <col min="9" max="10" width="12.6640625" bestFit="1" customWidth="1"/>
    <col min="11" max="11" width="2.33203125" customWidth="1"/>
    <col min="12" max="12" width="11.6640625" style="110" customWidth="1"/>
    <col min="13" max="13" width="12.5" customWidth="1"/>
    <col min="14" max="15" width="10.6640625" customWidth="1"/>
    <col min="16" max="16" width="2" customWidth="1"/>
  </cols>
  <sheetData>
    <row r="1" spans="1:17">
      <c r="J1" s="111"/>
    </row>
    <row r="2" spans="1:17" ht="22" thickBot="1">
      <c r="A2" s="112"/>
      <c r="B2" s="207" t="s">
        <v>99</v>
      </c>
      <c r="C2" s="207"/>
      <c r="D2" s="207"/>
      <c r="E2" s="207"/>
      <c r="F2" s="113"/>
      <c r="G2" s="207" t="s">
        <v>100</v>
      </c>
      <c r="H2" s="207"/>
      <c r="I2" s="207"/>
      <c r="J2" s="207"/>
      <c r="K2" s="113"/>
      <c r="L2" s="207" t="s">
        <v>101</v>
      </c>
      <c r="M2" s="207"/>
      <c r="N2" s="207"/>
      <c r="O2" s="207"/>
    </row>
    <row r="3" spans="1:17" s="119" customFormat="1" ht="52" thickBot="1">
      <c r="A3" s="114"/>
      <c r="B3" s="115" t="s">
        <v>102</v>
      </c>
      <c r="C3" s="116" t="s">
        <v>103</v>
      </c>
      <c r="D3" s="117" t="s">
        <v>104</v>
      </c>
      <c r="E3" s="118" t="s">
        <v>105</v>
      </c>
      <c r="G3" s="120" t="s">
        <v>106</v>
      </c>
      <c r="H3" s="121" t="s">
        <v>107</v>
      </c>
      <c r="I3" s="120" t="s">
        <v>108</v>
      </c>
      <c r="J3" s="122" t="s">
        <v>109</v>
      </c>
      <c r="L3" s="120" t="s">
        <v>106</v>
      </c>
      <c r="M3" s="121" t="s">
        <v>107</v>
      </c>
      <c r="N3" s="120" t="s">
        <v>108</v>
      </c>
      <c r="O3" s="122" t="s">
        <v>109</v>
      </c>
    </row>
    <row r="4" spans="1:17" ht="16">
      <c r="A4" s="123"/>
      <c r="B4" s="124" t="s">
        <v>11</v>
      </c>
      <c r="C4" s="125" t="s">
        <v>110</v>
      </c>
      <c r="D4" s="126" t="s">
        <v>111</v>
      </c>
      <c r="E4" s="127" t="s">
        <v>112</v>
      </c>
      <c r="G4" s="128" t="s">
        <v>113</v>
      </c>
      <c r="H4" s="129" t="s">
        <v>114</v>
      </c>
      <c r="I4" s="130">
        <v>160</v>
      </c>
      <c r="J4" s="131">
        <f t="shared" ref="J4:J14" si="0">I4*1.21</f>
        <v>193.6</v>
      </c>
      <c r="L4" s="128" t="s">
        <v>115</v>
      </c>
      <c r="M4" s="132" t="s">
        <v>116</v>
      </c>
      <c r="N4" s="130">
        <v>190</v>
      </c>
      <c r="O4" s="131">
        <f t="shared" ref="O4:O14" si="1">N4*1.21</f>
        <v>229.9</v>
      </c>
    </row>
    <row r="5" spans="1:17" ht="16">
      <c r="A5" s="123"/>
      <c r="B5" s="133" t="s">
        <v>117</v>
      </c>
      <c r="C5" s="134" t="s">
        <v>110</v>
      </c>
      <c r="D5" s="135" t="s">
        <v>118</v>
      </c>
      <c r="E5" s="136"/>
      <c r="G5" s="137" t="s">
        <v>119</v>
      </c>
      <c r="H5" s="138" t="s">
        <v>114</v>
      </c>
      <c r="I5" s="139">
        <v>240</v>
      </c>
      <c r="J5" s="140">
        <f t="shared" si="0"/>
        <v>290.39999999999998</v>
      </c>
      <c r="L5" s="137" t="s">
        <v>120</v>
      </c>
      <c r="M5" s="141" t="s">
        <v>116</v>
      </c>
      <c r="N5" s="139">
        <v>350</v>
      </c>
      <c r="O5" s="140">
        <f t="shared" si="1"/>
        <v>423.5</v>
      </c>
    </row>
    <row r="6" spans="1:17" ht="16">
      <c r="A6" s="123"/>
      <c r="B6" s="133" t="s">
        <v>121</v>
      </c>
      <c r="C6" s="134" t="s">
        <v>110</v>
      </c>
      <c r="D6" s="135" t="s">
        <v>122</v>
      </c>
      <c r="E6" s="136"/>
      <c r="G6" s="137" t="s">
        <v>123</v>
      </c>
      <c r="H6" s="138" t="s">
        <v>114</v>
      </c>
      <c r="I6" s="139">
        <v>240</v>
      </c>
      <c r="J6" s="140">
        <f t="shared" si="0"/>
        <v>290.39999999999998</v>
      </c>
      <c r="L6" s="137" t="s">
        <v>124</v>
      </c>
      <c r="M6" s="141" t="s">
        <v>116</v>
      </c>
      <c r="N6" s="139">
        <v>350</v>
      </c>
      <c r="O6" s="140">
        <f t="shared" si="1"/>
        <v>423.5</v>
      </c>
    </row>
    <row r="7" spans="1:17" ht="16">
      <c r="A7" s="123"/>
      <c r="B7" s="133" t="s">
        <v>18</v>
      </c>
      <c r="C7" s="134" t="s">
        <v>110</v>
      </c>
      <c r="D7" s="135" t="s">
        <v>125</v>
      </c>
      <c r="E7" s="136"/>
      <c r="G7" s="137" t="s">
        <v>126</v>
      </c>
      <c r="H7" s="138" t="s">
        <v>114</v>
      </c>
      <c r="I7" s="139">
        <v>120</v>
      </c>
      <c r="J7" s="140">
        <f t="shared" si="0"/>
        <v>145.19999999999999</v>
      </c>
      <c r="L7" s="137" t="s">
        <v>127</v>
      </c>
      <c r="M7" s="141" t="s">
        <v>116</v>
      </c>
      <c r="N7" s="139">
        <v>175</v>
      </c>
      <c r="O7" s="140">
        <f t="shared" si="1"/>
        <v>211.75</v>
      </c>
    </row>
    <row r="8" spans="1:17" ht="16">
      <c r="A8" s="123"/>
      <c r="B8" s="133" t="s">
        <v>20</v>
      </c>
      <c r="C8" s="134" t="s">
        <v>110</v>
      </c>
      <c r="D8" s="135" t="s">
        <v>128</v>
      </c>
      <c r="E8" s="136"/>
      <c r="G8" s="137" t="s">
        <v>129</v>
      </c>
      <c r="H8" s="138" t="s">
        <v>114</v>
      </c>
      <c r="I8" s="139">
        <v>120</v>
      </c>
      <c r="J8" s="140">
        <f t="shared" si="0"/>
        <v>145.19999999999999</v>
      </c>
      <c r="L8" s="137" t="s">
        <v>130</v>
      </c>
      <c r="M8" s="141" t="s">
        <v>116</v>
      </c>
      <c r="N8" s="139">
        <v>175</v>
      </c>
      <c r="O8" s="140">
        <f t="shared" si="1"/>
        <v>211.75</v>
      </c>
    </row>
    <row r="9" spans="1:17" ht="16">
      <c r="A9" s="123"/>
      <c r="B9" s="133" t="s">
        <v>131</v>
      </c>
      <c r="C9" s="134" t="s">
        <v>110</v>
      </c>
      <c r="D9" s="135" t="s">
        <v>132</v>
      </c>
      <c r="E9" s="136" t="s">
        <v>133</v>
      </c>
      <c r="G9" s="137" t="s">
        <v>134</v>
      </c>
      <c r="H9" s="138" t="s">
        <v>114</v>
      </c>
      <c r="I9" s="139">
        <v>610</v>
      </c>
      <c r="J9" s="140">
        <f t="shared" si="0"/>
        <v>738.1</v>
      </c>
      <c r="L9" s="137" t="s">
        <v>135</v>
      </c>
      <c r="M9" s="141" t="s">
        <v>116</v>
      </c>
      <c r="N9" s="139">
        <v>800</v>
      </c>
      <c r="O9" s="140">
        <f t="shared" si="1"/>
        <v>968</v>
      </c>
      <c r="Q9" s="142" t="s">
        <v>136</v>
      </c>
    </row>
    <row r="10" spans="1:17" ht="16">
      <c r="A10" s="123"/>
      <c r="B10" s="133" t="s">
        <v>137</v>
      </c>
      <c r="C10" s="134" t="s">
        <v>110</v>
      </c>
      <c r="D10" s="135" t="s">
        <v>138</v>
      </c>
      <c r="E10" s="136" t="s">
        <v>139</v>
      </c>
      <c r="G10" s="137" t="s">
        <v>140</v>
      </c>
      <c r="H10" s="138" t="s">
        <v>114</v>
      </c>
      <c r="I10" s="139">
        <v>440</v>
      </c>
      <c r="J10" s="140">
        <f t="shared" si="0"/>
        <v>532.4</v>
      </c>
      <c r="L10" s="137" t="s">
        <v>141</v>
      </c>
      <c r="M10" s="141" t="s">
        <v>116</v>
      </c>
      <c r="N10" s="139">
        <v>580</v>
      </c>
      <c r="O10" s="140">
        <f t="shared" si="1"/>
        <v>701.8</v>
      </c>
    </row>
    <row r="11" spans="1:17" ht="16">
      <c r="A11" s="123"/>
      <c r="B11" s="133" t="s">
        <v>142</v>
      </c>
      <c r="C11" s="134" t="s">
        <v>110</v>
      </c>
      <c r="D11" s="135" t="s">
        <v>143</v>
      </c>
      <c r="E11" s="136" t="s">
        <v>144</v>
      </c>
      <c r="G11" s="137" t="s">
        <v>145</v>
      </c>
      <c r="H11" s="138" t="s">
        <v>114</v>
      </c>
      <c r="I11" s="139">
        <v>170</v>
      </c>
      <c r="J11" s="140">
        <f t="shared" si="0"/>
        <v>205.7</v>
      </c>
      <c r="L11" s="137" t="s">
        <v>146</v>
      </c>
      <c r="M11" s="141" t="s">
        <v>116</v>
      </c>
      <c r="N11" s="139">
        <v>220</v>
      </c>
      <c r="O11" s="140">
        <f t="shared" si="1"/>
        <v>266.2</v>
      </c>
      <c r="Q11" s="142" t="s">
        <v>147</v>
      </c>
    </row>
    <row r="12" spans="1:17" s="142" customFormat="1" ht="16">
      <c r="A12" s="143"/>
      <c r="B12" s="133" t="s">
        <v>148</v>
      </c>
      <c r="C12" s="134" t="s">
        <v>110</v>
      </c>
      <c r="D12" s="135" t="s">
        <v>149</v>
      </c>
      <c r="E12" s="136"/>
      <c r="G12" s="137" t="s">
        <v>150</v>
      </c>
      <c r="H12" s="138" t="s">
        <v>114</v>
      </c>
      <c r="I12" s="139">
        <v>85</v>
      </c>
      <c r="J12" s="140">
        <f t="shared" si="0"/>
        <v>102.85</v>
      </c>
      <c r="L12" s="137" t="s">
        <v>151</v>
      </c>
      <c r="M12" s="141" t="s">
        <v>116</v>
      </c>
      <c r="N12" s="139">
        <v>220</v>
      </c>
      <c r="O12" s="140">
        <f t="shared" si="1"/>
        <v>266.2</v>
      </c>
      <c r="Q12" s="142" t="s">
        <v>152</v>
      </c>
    </row>
    <row r="13" spans="1:17" s="142" customFormat="1" ht="16">
      <c r="A13" s="143"/>
      <c r="B13" s="133" t="s">
        <v>153</v>
      </c>
      <c r="C13" s="134" t="s">
        <v>110</v>
      </c>
      <c r="D13" s="135" t="s">
        <v>154</v>
      </c>
      <c r="E13" s="136"/>
      <c r="G13" s="137" t="s">
        <v>155</v>
      </c>
      <c r="H13" s="138" t="s">
        <v>114</v>
      </c>
      <c r="I13" s="139">
        <v>75</v>
      </c>
      <c r="J13" s="140">
        <f t="shared" si="0"/>
        <v>90.75</v>
      </c>
      <c r="L13" s="137" t="s">
        <v>156</v>
      </c>
      <c r="M13" s="141" t="s">
        <v>116</v>
      </c>
      <c r="N13" s="139">
        <v>110</v>
      </c>
      <c r="O13" s="140">
        <f t="shared" si="1"/>
        <v>133.1</v>
      </c>
      <c r="Q13" s="142" t="s">
        <v>157</v>
      </c>
    </row>
    <row r="14" spans="1:17" s="142" customFormat="1" ht="17" thickBot="1">
      <c r="A14" s="143"/>
      <c r="B14" s="144" t="s">
        <v>158</v>
      </c>
      <c r="C14" s="145" t="s">
        <v>159</v>
      </c>
      <c r="D14" s="146" t="s">
        <v>160</v>
      </c>
      <c r="E14" s="147" t="s">
        <v>161</v>
      </c>
      <c r="G14" s="148" t="s">
        <v>162</v>
      </c>
      <c r="H14" s="149" t="s">
        <v>163</v>
      </c>
      <c r="I14" s="150">
        <v>10</v>
      </c>
      <c r="J14" s="151">
        <f t="shared" si="0"/>
        <v>12.1</v>
      </c>
      <c r="L14" s="148" t="s">
        <v>162</v>
      </c>
      <c r="M14" s="149" t="s">
        <v>163</v>
      </c>
      <c r="N14" s="150">
        <v>10</v>
      </c>
      <c r="O14" s="151">
        <f t="shared" si="1"/>
        <v>12.1</v>
      </c>
      <c r="Q14" s="142" t="s">
        <v>164</v>
      </c>
    </row>
    <row r="15" spans="1:17" ht="17" thickBot="1">
      <c r="B15" s="119"/>
      <c r="C15" s="152"/>
      <c r="N15" s="153"/>
    </row>
    <row r="16" spans="1:17" ht="16">
      <c r="A16" s="123"/>
      <c r="B16" s="124" t="s">
        <v>165</v>
      </c>
      <c r="C16" s="154" t="s">
        <v>110</v>
      </c>
      <c r="D16" s="126" t="s">
        <v>166</v>
      </c>
      <c r="E16" s="155" t="s">
        <v>167</v>
      </c>
      <c r="G16" s="128" t="s">
        <v>168</v>
      </c>
      <c r="H16" s="129" t="s">
        <v>169</v>
      </c>
      <c r="I16" s="130">
        <v>210</v>
      </c>
      <c r="J16" s="131">
        <f t="shared" ref="J16:J21" si="2">I16*1.21</f>
        <v>254.1</v>
      </c>
    </row>
    <row r="17" spans="1:19" ht="16">
      <c r="A17" s="123"/>
      <c r="B17" s="133" t="s">
        <v>170</v>
      </c>
      <c r="C17" s="156" t="s">
        <v>110</v>
      </c>
      <c r="D17" s="135" t="s">
        <v>171</v>
      </c>
      <c r="E17" s="157" t="s">
        <v>167</v>
      </c>
      <c r="G17" s="137" t="s">
        <v>172</v>
      </c>
      <c r="H17" s="138" t="s">
        <v>169</v>
      </c>
      <c r="I17" s="139">
        <v>160</v>
      </c>
      <c r="J17" s="140">
        <f t="shared" si="2"/>
        <v>193.6</v>
      </c>
    </row>
    <row r="18" spans="1:19" ht="16">
      <c r="A18" s="123"/>
      <c r="B18" s="158" t="s">
        <v>29</v>
      </c>
      <c r="C18" s="159" t="s">
        <v>173</v>
      </c>
      <c r="D18" s="160"/>
      <c r="E18" s="161" t="s">
        <v>31</v>
      </c>
      <c r="G18" s="162" t="s">
        <v>174</v>
      </c>
      <c r="H18" s="163" t="s">
        <v>175</v>
      </c>
      <c r="I18" s="164">
        <v>3000</v>
      </c>
      <c r="J18" s="165">
        <f t="shared" si="2"/>
        <v>3630</v>
      </c>
      <c r="L18" s="142" t="s">
        <v>176</v>
      </c>
      <c r="M18" s="142"/>
      <c r="N18" s="142"/>
      <c r="O18" s="142"/>
      <c r="P18" s="142"/>
      <c r="Q18" s="142"/>
      <c r="R18" s="142"/>
      <c r="S18" s="142"/>
    </row>
    <row r="19" spans="1:19" ht="16">
      <c r="A19" s="123"/>
      <c r="B19" s="158" t="s">
        <v>33</v>
      </c>
      <c r="C19" s="159" t="s">
        <v>173</v>
      </c>
      <c r="D19" s="160"/>
      <c r="E19" s="161" t="s">
        <v>34</v>
      </c>
      <c r="G19" s="162" t="s">
        <v>177</v>
      </c>
      <c r="H19" s="163" t="s">
        <v>175</v>
      </c>
      <c r="I19" s="164">
        <v>4500</v>
      </c>
      <c r="J19" s="165">
        <f t="shared" si="2"/>
        <v>5445</v>
      </c>
      <c r="L19" s="142" t="s">
        <v>176</v>
      </c>
      <c r="M19" s="142"/>
      <c r="N19" s="142"/>
      <c r="O19" s="142"/>
      <c r="P19" s="142"/>
      <c r="Q19" s="142"/>
      <c r="R19" s="142"/>
      <c r="S19" s="142"/>
    </row>
    <row r="20" spans="1:19" ht="16">
      <c r="A20" s="123"/>
      <c r="B20" s="158" t="s">
        <v>35</v>
      </c>
      <c r="C20" s="159" t="s">
        <v>173</v>
      </c>
      <c r="D20" s="160"/>
      <c r="E20" s="161" t="s">
        <v>36</v>
      </c>
      <c r="G20" s="162" t="s">
        <v>178</v>
      </c>
      <c r="H20" s="163" t="s">
        <v>175</v>
      </c>
      <c r="I20" s="164">
        <v>5500</v>
      </c>
      <c r="J20" s="165">
        <f t="shared" si="2"/>
        <v>6655</v>
      </c>
      <c r="L20" s="142" t="s">
        <v>176</v>
      </c>
      <c r="M20" s="142"/>
      <c r="N20" s="142"/>
      <c r="O20" s="142"/>
      <c r="P20" s="142"/>
      <c r="Q20" s="142"/>
      <c r="R20" s="142"/>
      <c r="S20" s="142"/>
    </row>
    <row r="21" spans="1:19" ht="17" thickBot="1">
      <c r="A21" s="123"/>
      <c r="B21" s="144" t="s">
        <v>94</v>
      </c>
      <c r="C21" s="166" t="s">
        <v>179</v>
      </c>
      <c r="D21" s="146" t="s">
        <v>180</v>
      </c>
      <c r="E21" s="167" t="s">
        <v>181</v>
      </c>
      <c r="G21" s="148" t="s">
        <v>182</v>
      </c>
      <c r="H21" s="149" t="s">
        <v>169</v>
      </c>
      <c r="I21" s="150">
        <v>22</v>
      </c>
      <c r="J21" s="151">
        <f t="shared" si="2"/>
        <v>26.619999999999997</v>
      </c>
      <c r="L21" s="168" t="s">
        <v>183</v>
      </c>
      <c r="M21" s="169"/>
    </row>
    <row r="22" spans="1:19" ht="17" thickBot="1">
      <c r="B22" s="119"/>
      <c r="C22" s="152"/>
      <c r="N22" s="153"/>
    </row>
    <row r="23" spans="1:19" s="108" customFormat="1" ht="16">
      <c r="A23" s="123"/>
      <c r="B23" s="124" t="s">
        <v>184</v>
      </c>
      <c r="C23" s="170" t="s">
        <v>159</v>
      </c>
      <c r="D23" s="126" t="s">
        <v>185</v>
      </c>
      <c r="E23" s="136"/>
      <c r="F23" s="171"/>
      <c r="G23" s="128" t="s">
        <v>186</v>
      </c>
      <c r="H23" s="129" t="s">
        <v>163</v>
      </c>
      <c r="I23" s="130">
        <v>200</v>
      </c>
      <c r="J23" s="131">
        <f t="shared" ref="J23:J28" si="3">I23*1.21</f>
        <v>242</v>
      </c>
    </row>
    <row r="24" spans="1:19" s="108" customFormat="1" ht="16">
      <c r="A24" s="123"/>
      <c r="B24" s="133" t="s">
        <v>187</v>
      </c>
      <c r="C24" s="156" t="s">
        <v>159</v>
      </c>
      <c r="D24" s="135" t="s">
        <v>188</v>
      </c>
      <c r="E24" s="136" t="s">
        <v>189</v>
      </c>
      <c r="F24" s="171"/>
      <c r="G24" s="137" t="s">
        <v>190</v>
      </c>
      <c r="H24" s="138" t="s">
        <v>163</v>
      </c>
      <c r="I24" s="139">
        <v>390</v>
      </c>
      <c r="J24" s="140">
        <f t="shared" si="3"/>
        <v>471.9</v>
      </c>
      <c r="L24" s="142" t="s">
        <v>191</v>
      </c>
    </row>
    <row r="25" spans="1:19" s="108" customFormat="1" ht="16">
      <c r="A25" s="123"/>
      <c r="B25" s="133" t="s">
        <v>192</v>
      </c>
      <c r="C25" s="156" t="s">
        <v>159</v>
      </c>
      <c r="D25" s="135" t="s">
        <v>193</v>
      </c>
      <c r="E25" s="136"/>
      <c r="F25" s="171"/>
      <c r="G25" s="137" t="s">
        <v>194</v>
      </c>
      <c r="H25" s="138" t="s">
        <v>163</v>
      </c>
      <c r="I25" s="139">
        <v>740</v>
      </c>
      <c r="J25" s="140">
        <f t="shared" si="3"/>
        <v>895.4</v>
      </c>
      <c r="L25" s="142"/>
    </row>
    <row r="26" spans="1:19" s="108" customFormat="1" ht="16">
      <c r="A26" s="123"/>
      <c r="B26" s="133" t="s">
        <v>195</v>
      </c>
      <c r="C26" s="156" t="s">
        <v>159</v>
      </c>
      <c r="D26" s="135" t="s">
        <v>196</v>
      </c>
      <c r="E26" s="136" t="s">
        <v>197</v>
      </c>
      <c r="F26" s="171"/>
      <c r="G26" s="137" t="s">
        <v>198</v>
      </c>
      <c r="H26" s="138" t="s">
        <v>163</v>
      </c>
      <c r="I26" s="164">
        <v>320</v>
      </c>
      <c r="J26" s="140">
        <f t="shared" si="3"/>
        <v>387.2</v>
      </c>
      <c r="L26" s="142" t="s">
        <v>199</v>
      </c>
    </row>
    <row r="27" spans="1:19" s="108" customFormat="1" ht="16">
      <c r="A27" s="123"/>
      <c r="B27" s="133" t="s">
        <v>200</v>
      </c>
      <c r="C27" s="156" t="s">
        <v>159</v>
      </c>
      <c r="D27" s="135" t="s">
        <v>201</v>
      </c>
      <c r="E27" s="136" t="s">
        <v>202</v>
      </c>
      <c r="F27" s="171"/>
      <c r="G27" s="137" t="s">
        <v>203</v>
      </c>
      <c r="H27" s="138" t="s">
        <v>163</v>
      </c>
      <c r="I27" s="164">
        <v>270</v>
      </c>
      <c r="J27" s="140">
        <f t="shared" si="3"/>
        <v>326.7</v>
      </c>
      <c r="L27" s="142" t="s">
        <v>204</v>
      </c>
    </row>
    <row r="28" spans="1:19" s="108" customFormat="1" ht="17" thickBot="1">
      <c r="A28" s="123"/>
      <c r="B28" s="144" t="s">
        <v>205</v>
      </c>
      <c r="C28" s="145" t="s">
        <v>159</v>
      </c>
      <c r="D28" s="146" t="s">
        <v>206</v>
      </c>
      <c r="E28" s="147" t="s">
        <v>207</v>
      </c>
      <c r="F28" s="171"/>
      <c r="G28" s="148" t="s">
        <v>208</v>
      </c>
      <c r="H28" s="149" t="s">
        <v>163</v>
      </c>
      <c r="I28" s="150">
        <v>480</v>
      </c>
      <c r="J28" s="151">
        <f t="shared" si="3"/>
        <v>580.79999999999995</v>
      </c>
      <c r="L28" s="142" t="s">
        <v>209</v>
      </c>
    </row>
    <row r="29" spans="1:19" ht="17" thickBot="1">
      <c r="A29" s="123"/>
    </row>
    <row r="30" spans="1:19" ht="16">
      <c r="A30" s="123"/>
      <c r="B30" s="124" t="s">
        <v>210</v>
      </c>
      <c r="C30" s="125" t="s">
        <v>110</v>
      </c>
      <c r="D30" s="126" t="s">
        <v>211</v>
      </c>
      <c r="E30" s="155" t="s">
        <v>167</v>
      </c>
      <c r="G30" s="128" t="s">
        <v>212</v>
      </c>
      <c r="H30" s="129" t="s">
        <v>163</v>
      </c>
      <c r="I30" s="130">
        <v>95</v>
      </c>
      <c r="J30" s="131">
        <f t="shared" ref="J30:J46" si="4">I30*1.21</f>
        <v>114.95</v>
      </c>
    </row>
    <row r="31" spans="1:19" ht="16">
      <c r="A31" s="123"/>
      <c r="B31" s="133" t="s">
        <v>213</v>
      </c>
      <c r="C31" s="134" t="s">
        <v>214</v>
      </c>
      <c r="D31" s="135" t="s">
        <v>215</v>
      </c>
      <c r="E31" s="157" t="s">
        <v>216</v>
      </c>
      <c r="G31" s="137" t="s">
        <v>217</v>
      </c>
      <c r="H31" s="138" t="s">
        <v>163</v>
      </c>
      <c r="I31" s="139">
        <v>70</v>
      </c>
      <c r="J31" s="140">
        <f t="shared" si="4"/>
        <v>84.7</v>
      </c>
    </row>
    <row r="32" spans="1:19" ht="16">
      <c r="A32" s="123"/>
      <c r="B32" s="133" t="s">
        <v>218</v>
      </c>
      <c r="C32" s="134" t="s">
        <v>159</v>
      </c>
      <c r="D32" s="172" t="s">
        <v>219</v>
      </c>
      <c r="E32" s="173"/>
      <c r="G32" s="137" t="s">
        <v>220</v>
      </c>
      <c r="H32" s="138" t="s">
        <v>221</v>
      </c>
      <c r="I32" s="139">
        <v>145</v>
      </c>
      <c r="J32" s="140">
        <f t="shared" si="4"/>
        <v>175.45</v>
      </c>
    </row>
    <row r="33" spans="1:13" ht="16">
      <c r="A33" s="123"/>
      <c r="B33" s="133" t="s">
        <v>222</v>
      </c>
      <c r="C33" s="134" t="s">
        <v>159</v>
      </c>
      <c r="D33" s="172" t="s">
        <v>223</v>
      </c>
      <c r="E33" s="173"/>
      <c r="G33" s="137" t="s">
        <v>224</v>
      </c>
      <c r="H33" s="138" t="s">
        <v>163</v>
      </c>
      <c r="I33" s="139">
        <v>70</v>
      </c>
      <c r="J33" s="140">
        <f t="shared" si="4"/>
        <v>84.7</v>
      </c>
    </row>
    <row r="34" spans="1:13" ht="16">
      <c r="A34" s="123"/>
      <c r="B34" s="133" t="s">
        <v>225</v>
      </c>
      <c r="C34" s="134" t="s">
        <v>110</v>
      </c>
      <c r="D34" s="172" t="s">
        <v>226</v>
      </c>
      <c r="E34" s="173"/>
      <c r="G34" s="137" t="s">
        <v>227</v>
      </c>
      <c r="H34" s="138" t="s">
        <v>163</v>
      </c>
      <c r="I34" s="139">
        <v>290</v>
      </c>
      <c r="J34" s="140">
        <f t="shared" si="4"/>
        <v>350.9</v>
      </c>
    </row>
    <row r="35" spans="1:13" ht="16">
      <c r="A35" s="123"/>
      <c r="B35" s="133" t="s">
        <v>60</v>
      </c>
      <c r="C35" s="134" t="s">
        <v>110</v>
      </c>
      <c r="D35" s="172" t="s">
        <v>228</v>
      </c>
      <c r="E35" s="173"/>
      <c r="G35" s="137" t="s">
        <v>229</v>
      </c>
      <c r="H35" s="138" t="s">
        <v>163</v>
      </c>
      <c r="I35" s="139">
        <v>37</v>
      </c>
      <c r="J35" s="140">
        <f t="shared" si="4"/>
        <v>44.769999999999996</v>
      </c>
    </row>
    <row r="36" spans="1:13" ht="16">
      <c r="A36" s="123"/>
      <c r="B36" s="133" t="s">
        <v>61</v>
      </c>
      <c r="C36" s="134" t="s">
        <v>110</v>
      </c>
      <c r="D36" s="172" t="s">
        <v>230</v>
      </c>
      <c r="E36" s="173"/>
      <c r="G36" s="137" t="s">
        <v>231</v>
      </c>
      <c r="H36" s="138" t="s">
        <v>163</v>
      </c>
      <c r="I36" s="139">
        <v>82</v>
      </c>
      <c r="J36" s="140">
        <f t="shared" si="4"/>
        <v>99.22</v>
      </c>
    </row>
    <row r="37" spans="1:13" ht="16">
      <c r="A37" s="123"/>
      <c r="B37" s="133" t="s">
        <v>62</v>
      </c>
      <c r="C37" s="134" t="s">
        <v>110</v>
      </c>
      <c r="D37" s="172" t="s">
        <v>232</v>
      </c>
      <c r="E37" s="173"/>
      <c r="G37" s="137" t="s">
        <v>233</v>
      </c>
      <c r="H37" s="138" t="s">
        <v>163</v>
      </c>
      <c r="I37" s="139">
        <v>45</v>
      </c>
      <c r="J37" s="140">
        <f t="shared" si="4"/>
        <v>54.449999999999996</v>
      </c>
    </row>
    <row r="38" spans="1:13" ht="16">
      <c r="A38" s="123"/>
      <c r="B38" s="133" t="s">
        <v>63</v>
      </c>
      <c r="C38" s="134" t="s">
        <v>110</v>
      </c>
      <c r="D38" s="172" t="s">
        <v>234</v>
      </c>
      <c r="E38" s="173"/>
      <c r="G38" s="137" t="s">
        <v>235</v>
      </c>
      <c r="H38" s="138" t="s">
        <v>163</v>
      </c>
      <c r="I38" s="139">
        <v>370</v>
      </c>
      <c r="J38" s="140">
        <f t="shared" si="4"/>
        <v>447.7</v>
      </c>
    </row>
    <row r="39" spans="1:13" ht="16">
      <c r="A39" s="123"/>
      <c r="B39" s="133" t="s">
        <v>64</v>
      </c>
      <c r="C39" s="134" t="s">
        <v>110</v>
      </c>
      <c r="D39" s="172" t="s">
        <v>236</v>
      </c>
      <c r="E39" s="173"/>
      <c r="G39" s="137" t="s">
        <v>237</v>
      </c>
      <c r="H39" s="138" t="s">
        <v>163</v>
      </c>
      <c r="I39" s="139">
        <v>650</v>
      </c>
      <c r="J39" s="140">
        <f t="shared" si="4"/>
        <v>786.5</v>
      </c>
    </row>
    <row r="40" spans="1:13" ht="16">
      <c r="A40" s="123"/>
      <c r="B40" s="204" t="s">
        <v>280</v>
      </c>
      <c r="C40" s="134" t="s">
        <v>159</v>
      </c>
      <c r="D40" s="205" t="s">
        <v>281</v>
      </c>
      <c r="E40" s="173"/>
      <c r="G40" s="137" t="s">
        <v>238</v>
      </c>
      <c r="H40" s="138" t="s">
        <v>163</v>
      </c>
      <c r="I40" s="139">
        <v>20</v>
      </c>
      <c r="J40" s="140">
        <f t="shared" si="4"/>
        <v>24.2</v>
      </c>
    </row>
    <row r="41" spans="1:13" ht="16">
      <c r="A41" s="123"/>
      <c r="B41" s="174" t="s">
        <v>65</v>
      </c>
      <c r="C41" s="134" t="s">
        <v>110</v>
      </c>
      <c r="D41" s="172" t="s">
        <v>239</v>
      </c>
      <c r="E41" s="173"/>
      <c r="G41" s="137" t="s">
        <v>240</v>
      </c>
      <c r="H41" s="138" t="s">
        <v>163</v>
      </c>
      <c r="I41" s="139">
        <v>40</v>
      </c>
      <c r="J41" s="140">
        <f t="shared" si="4"/>
        <v>48.4</v>
      </c>
    </row>
    <row r="42" spans="1:13" ht="17">
      <c r="B42" s="175" t="s">
        <v>66</v>
      </c>
      <c r="C42" s="176" t="s">
        <v>241</v>
      </c>
      <c r="D42" s="172" t="s">
        <v>242</v>
      </c>
      <c r="E42" s="173"/>
      <c r="G42" s="137" t="s">
        <v>243</v>
      </c>
      <c r="H42" s="138" t="s">
        <v>163</v>
      </c>
      <c r="I42" s="139">
        <v>11</v>
      </c>
      <c r="J42" s="140">
        <f t="shared" si="4"/>
        <v>13.309999999999999</v>
      </c>
      <c r="L42" s="177"/>
      <c r="M42" s="177"/>
    </row>
    <row r="43" spans="1:13" ht="17">
      <c r="A43" s="178"/>
      <c r="B43" s="175" t="s">
        <v>69</v>
      </c>
      <c r="C43" s="176" t="s">
        <v>241</v>
      </c>
      <c r="D43" s="172" t="s">
        <v>244</v>
      </c>
      <c r="E43" s="173" t="s">
        <v>245</v>
      </c>
      <c r="G43" s="137" t="s">
        <v>246</v>
      </c>
      <c r="H43" s="138" t="s">
        <v>163</v>
      </c>
      <c r="I43" s="139">
        <v>13</v>
      </c>
      <c r="J43" s="140">
        <f t="shared" si="4"/>
        <v>15.73</v>
      </c>
      <c r="L43" s="177"/>
      <c r="M43" s="177"/>
    </row>
    <row r="44" spans="1:13" ht="17">
      <c r="A44" s="178"/>
      <c r="B44" s="179" t="s">
        <v>70</v>
      </c>
      <c r="C44" s="180" t="s">
        <v>241</v>
      </c>
      <c r="D44" s="172" t="s">
        <v>247</v>
      </c>
      <c r="E44" s="173"/>
      <c r="G44" s="137" t="s">
        <v>248</v>
      </c>
      <c r="H44" s="138" t="s">
        <v>163</v>
      </c>
      <c r="I44" s="139">
        <v>11</v>
      </c>
      <c r="J44" s="140">
        <f t="shared" si="4"/>
        <v>13.309999999999999</v>
      </c>
      <c r="L44" s="177"/>
      <c r="M44" s="177"/>
    </row>
    <row r="45" spans="1:13" ht="17">
      <c r="A45" s="112"/>
      <c r="B45" s="181" t="s">
        <v>71</v>
      </c>
      <c r="C45" s="182" t="s">
        <v>249</v>
      </c>
      <c r="D45" s="183" t="s">
        <v>250</v>
      </c>
      <c r="E45" s="184"/>
      <c r="G45" s="162" t="s">
        <v>251</v>
      </c>
      <c r="H45" s="163" t="s">
        <v>163</v>
      </c>
      <c r="I45" s="164">
        <v>3.5</v>
      </c>
      <c r="J45" s="165">
        <f t="shared" si="4"/>
        <v>4.2349999999999994</v>
      </c>
    </row>
    <row r="46" spans="1:13" ht="17" thickBot="1">
      <c r="A46" s="112"/>
      <c r="B46" s="185" t="s">
        <v>277</v>
      </c>
      <c r="C46" s="166" t="s">
        <v>241</v>
      </c>
      <c r="D46" s="186" t="s">
        <v>252</v>
      </c>
      <c r="E46" s="187" t="s">
        <v>245</v>
      </c>
      <c r="G46" s="148" t="s">
        <v>253</v>
      </c>
      <c r="H46" s="149" t="s">
        <v>163</v>
      </c>
      <c r="I46" s="150">
        <v>2.7</v>
      </c>
      <c r="J46" s="151">
        <f t="shared" si="4"/>
        <v>3.2669999999999999</v>
      </c>
      <c r="L46" s="177"/>
      <c r="M46" s="177"/>
    </row>
    <row r="47" spans="1:13" ht="17" thickBot="1">
      <c r="A47" s="112"/>
      <c r="B47" s="112"/>
      <c r="C47" s="152"/>
      <c r="D47" s="188"/>
      <c r="E47" s="189"/>
      <c r="G47" s="190"/>
      <c r="H47" s="191"/>
      <c r="I47" s="192"/>
      <c r="J47" s="192"/>
    </row>
    <row r="48" spans="1:13" ht="17">
      <c r="A48" s="112"/>
      <c r="B48" s="193" t="s">
        <v>73</v>
      </c>
      <c r="C48" s="125" t="s">
        <v>110</v>
      </c>
      <c r="D48" s="194" t="s">
        <v>254</v>
      </c>
      <c r="E48" s="195"/>
      <c r="F48" s="171"/>
      <c r="G48" s="128" t="s">
        <v>255</v>
      </c>
      <c r="H48" s="129" t="s">
        <v>256</v>
      </c>
      <c r="I48" s="130">
        <v>30</v>
      </c>
      <c r="J48" s="131">
        <f t="shared" ref="J48:J54" si="5">I48*1.21</f>
        <v>36.299999999999997</v>
      </c>
    </row>
    <row r="49" spans="1:12" ht="17">
      <c r="A49" s="112"/>
      <c r="B49" s="196" t="s">
        <v>75</v>
      </c>
      <c r="C49" s="134" t="s">
        <v>159</v>
      </c>
      <c r="D49" s="172" t="s">
        <v>257</v>
      </c>
      <c r="E49" s="173"/>
      <c r="F49" s="171"/>
      <c r="G49" s="137" t="s">
        <v>258</v>
      </c>
      <c r="H49" s="138" t="s">
        <v>256</v>
      </c>
      <c r="I49" s="139">
        <v>70</v>
      </c>
      <c r="J49" s="140">
        <f t="shared" si="5"/>
        <v>84.7</v>
      </c>
      <c r="L49" t="s">
        <v>259</v>
      </c>
    </row>
    <row r="50" spans="1:12" s="142" customFormat="1" ht="17">
      <c r="A50" s="197"/>
      <c r="B50" s="196" t="s">
        <v>260</v>
      </c>
      <c r="C50" s="159" t="s">
        <v>159</v>
      </c>
      <c r="D50" s="183" t="s">
        <v>261</v>
      </c>
      <c r="E50" s="184"/>
      <c r="F50" s="171"/>
      <c r="G50" s="162" t="s">
        <v>262</v>
      </c>
      <c r="H50" s="163" t="s">
        <v>256</v>
      </c>
      <c r="I50" s="164">
        <v>190</v>
      </c>
      <c r="J50" s="165">
        <f t="shared" si="5"/>
        <v>229.9</v>
      </c>
      <c r="L50" s="142" t="s">
        <v>263</v>
      </c>
    </row>
    <row r="51" spans="1:12" s="142" customFormat="1" ht="17">
      <c r="A51" s="197"/>
      <c r="B51" s="196" t="s">
        <v>264</v>
      </c>
      <c r="C51" s="159" t="s">
        <v>159</v>
      </c>
      <c r="D51" s="183" t="s">
        <v>265</v>
      </c>
      <c r="E51" s="184"/>
      <c r="F51" s="171"/>
      <c r="G51" s="162" t="s">
        <v>266</v>
      </c>
      <c r="H51" s="163" t="s">
        <v>256</v>
      </c>
      <c r="I51" s="164">
        <v>170</v>
      </c>
      <c r="J51" s="165">
        <f t="shared" si="5"/>
        <v>205.7</v>
      </c>
      <c r="L51" s="142" t="s">
        <v>267</v>
      </c>
    </row>
    <row r="52" spans="1:12" ht="17">
      <c r="A52" s="198"/>
      <c r="B52" s="181" t="s">
        <v>77</v>
      </c>
      <c r="C52" s="159" t="s">
        <v>159</v>
      </c>
      <c r="D52" s="183" t="s">
        <v>268</v>
      </c>
      <c r="E52" s="172"/>
      <c r="F52" s="171"/>
      <c r="G52" s="162" t="s">
        <v>269</v>
      </c>
      <c r="H52" s="163" t="s">
        <v>256</v>
      </c>
      <c r="I52" s="164">
        <v>130</v>
      </c>
      <c r="J52" s="165">
        <f t="shared" si="5"/>
        <v>157.29999999999998</v>
      </c>
    </row>
    <row r="53" spans="1:12" ht="17">
      <c r="A53" s="198"/>
      <c r="B53" s="181" t="s">
        <v>270</v>
      </c>
      <c r="C53" s="159" t="s">
        <v>159</v>
      </c>
      <c r="D53" s="183" t="s">
        <v>271</v>
      </c>
      <c r="E53" s="172"/>
      <c r="F53" s="171"/>
      <c r="G53" s="162" t="s">
        <v>272</v>
      </c>
      <c r="H53" s="163" t="s">
        <v>256</v>
      </c>
      <c r="I53" s="164">
        <v>100</v>
      </c>
      <c r="J53" s="165">
        <f t="shared" si="5"/>
        <v>121</v>
      </c>
    </row>
    <row r="54" spans="1:12" s="142" customFormat="1" ht="18" thickBot="1">
      <c r="A54" s="199"/>
      <c r="B54" s="200" t="s">
        <v>273</v>
      </c>
      <c r="C54" s="166" t="s">
        <v>159</v>
      </c>
      <c r="D54" s="186" t="s">
        <v>274</v>
      </c>
      <c r="E54" s="186"/>
      <c r="F54" s="171"/>
      <c r="G54" s="148" t="s">
        <v>275</v>
      </c>
      <c r="H54" s="149" t="s">
        <v>256</v>
      </c>
      <c r="I54" s="150">
        <v>40</v>
      </c>
      <c r="J54" s="151">
        <f t="shared" si="5"/>
        <v>48.4</v>
      </c>
      <c r="L54" s="201"/>
    </row>
    <row r="55" spans="1:12" ht="16">
      <c r="A55" s="198"/>
      <c r="B55" s="112"/>
      <c r="C55" s="202"/>
      <c r="D55" s="188"/>
      <c r="E55" s="188"/>
      <c r="G55" s="190"/>
      <c r="H55" s="191"/>
      <c r="I55" s="192"/>
      <c r="J55" s="192"/>
    </row>
  </sheetData>
  <mergeCells count="3">
    <mergeCell ref="B2:E2"/>
    <mergeCell ref="G2:J2"/>
    <mergeCell ref="L2:O2"/>
  </mergeCells>
  <conditionalFormatting sqref="Q12:R14">
    <cfRule type="cellIs" dxfId="103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3" orientation="landscape" r:id="rId1"/>
  <headerFooter>
    <oddFooter>&amp;RPlatný od 1.2.2018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230B-3922-4657-AB63-A71E5F03164D}">
  <sheetPr>
    <tabColor rgb="FF92D050"/>
    <pageSetUpPr fitToPage="1"/>
  </sheetPr>
  <dimension ref="A1:M115"/>
  <sheetViews>
    <sheetView tabSelected="1" zoomScale="70" zoomScaleNormal="70" workbookViewId="0">
      <pane xSplit="4" ySplit="7" topLeftCell="E8" activePane="bottomRight" state="frozen"/>
      <selection activeCell="M4" sqref="M4"/>
      <selection pane="topRight" activeCell="M4" sqref="M4"/>
      <selection pane="bottomLeft" activeCell="M4" sqref="M4"/>
      <selection pane="bottomRight" activeCell="L10" sqref="L10"/>
    </sheetView>
  </sheetViews>
  <sheetFormatPr baseColWidth="10" defaultColWidth="9.1640625" defaultRowHeight="16"/>
  <cols>
    <col min="1" max="1" width="8.6640625" style="6" customWidth="1"/>
    <col min="2" max="2" width="75.6640625" style="6" customWidth="1"/>
    <col min="3" max="3" width="15.6640625" style="95" customWidth="1"/>
    <col min="4" max="4" width="47.33203125" style="96" bestFit="1" customWidth="1"/>
    <col min="5" max="7" width="17.6640625" style="6" customWidth="1"/>
    <col min="8" max="8" width="2.6640625" style="5" customWidth="1"/>
    <col min="9" max="10" width="19.6640625" style="6" customWidth="1"/>
    <col min="11" max="11" width="2.5" style="5" customWidth="1"/>
    <col min="12" max="12" width="21" style="6" bestFit="1" customWidth="1"/>
    <col min="13" max="16384" width="9.1640625" style="6"/>
  </cols>
  <sheetData>
    <row r="1" spans="1:13" ht="50.25" customHeight="1">
      <c r="A1" s="1" t="s">
        <v>0</v>
      </c>
      <c r="B1" s="1"/>
      <c r="C1" s="2"/>
      <c r="D1" s="3"/>
      <c r="E1" s="97"/>
      <c r="F1" s="98"/>
      <c r="G1" s="99" t="s">
        <v>1</v>
      </c>
      <c r="H1" s="4"/>
      <c r="I1" s="209" t="s">
        <v>2</v>
      </c>
      <c r="J1" s="209"/>
      <c r="L1" s="5"/>
      <c r="M1" s="5"/>
    </row>
    <row r="2" spans="1:13" ht="10.5" customHeight="1">
      <c r="A2" s="7"/>
      <c r="B2" s="7"/>
      <c r="C2" s="7"/>
      <c r="D2" s="7"/>
      <c r="E2" s="100"/>
      <c r="F2" s="100"/>
      <c r="G2" s="100"/>
      <c r="H2" s="7"/>
      <c r="I2" s="7"/>
      <c r="J2" s="7"/>
      <c r="L2" s="5"/>
      <c r="M2" s="5"/>
    </row>
    <row r="3" spans="1:13" ht="10.5" customHeight="1" thickBot="1">
      <c r="A3" s="7"/>
      <c r="B3" s="7"/>
      <c r="C3" s="7"/>
      <c r="D3" s="7"/>
      <c r="E3" s="100"/>
      <c r="F3" s="100"/>
      <c r="G3" s="100"/>
      <c r="H3" s="7"/>
      <c r="I3" s="7"/>
      <c r="J3" s="7"/>
      <c r="L3" s="5"/>
      <c r="M3" s="5"/>
    </row>
    <row r="4" spans="1:13" ht="24" customHeight="1" thickBot="1">
      <c r="A4" s="5"/>
      <c r="B4" s="5"/>
      <c r="C4" s="8"/>
      <c r="D4" s="9"/>
      <c r="E4" s="224"/>
      <c r="F4" s="224"/>
      <c r="G4" s="5"/>
      <c r="I4" s="5"/>
      <c r="J4" s="5"/>
      <c r="L4" s="10" t="s">
        <v>3</v>
      </c>
      <c r="M4" s="203">
        <v>0.1</v>
      </c>
    </row>
    <row r="5" spans="1:13" ht="9.75" customHeight="1" thickBot="1">
      <c r="A5" s="5"/>
      <c r="B5" s="5"/>
      <c r="C5" s="8"/>
      <c r="D5" s="9"/>
      <c r="E5" s="5"/>
      <c r="F5" s="5"/>
      <c r="G5" s="5"/>
      <c r="I5" s="5"/>
      <c r="J5" s="5"/>
      <c r="L5" s="5"/>
      <c r="M5" s="5"/>
    </row>
    <row r="6" spans="1:13" ht="35.25" customHeight="1" thickBot="1">
      <c r="A6" s="5"/>
      <c r="B6" s="225" t="s">
        <v>4</v>
      </c>
      <c r="C6" s="227" t="s">
        <v>5</v>
      </c>
      <c r="D6" s="229" t="s">
        <v>6</v>
      </c>
      <c r="E6" s="231" t="s">
        <v>96</v>
      </c>
      <c r="F6" s="232"/>
      <c r="G6" s="233"/>
      <c r="I6" s="231" t="s">
        <v>96</v>
      </c>
      <c r="J6" s="233"/>
      <c r="L6" s="5"/>
      <c r="M6" s="5"/>
    </row>
    <row r="7" spans="1:13" ht="51.75" customHeight="1" thickBot="1">
      <c r="A7" s="5"/>
      <c r="B7" s="226"/>
      <c r="C7" s="228"/>
      <c r="D7" s="230"/>
      <c r="E7" s="11" t="s">
        <v>7</v>
      </c>
      <c r="F7" s="12" t="s">
        <v>8</v>
      </c>
      <c r="G7" s="13" t="s">
        <v>9</v>
      </c>
      <c r="I7" s="11" t="s">
        <v>7</v>
      </c>
      <c r="J7" s="13" t="s">
        <v>8</v>
      </c>
      <c r="L7" s="5"/>
      <c r="M7" s="5"/>
    </row>
    <row r="8" spans="1:13" ht="23.25" customHeight="1">
      <c r="A8" s="221" t="s">
        <v>10</v>
      </c>
      <c r="B8" s="14" t="s">
        <v>11</v>
      </c>
      <c r="C8" s="15" t="s">
        <v>12</v>
      </c>
      <c r="D8" s="16"/>
      <c r="E8" s="19">
        <v>160</v>
      </c>
      <c r="F8" s="101">
        <v>190</v>
      </c>
      <c r="G8" s="17"/>
      <c r="H8" s="18"/>
      <c r="I8" s="19">
        <f>E8*(100%-$M$4)</f>
        <v>144</v>
      </c>
      <c r="J8" s="20">
        <f>F8*(100%-$M$4)</f>
        <v>171</v>
      </c>
      <c r="L8" s="5"/>
      <c r="M8" s="5"/>
    </row>
    <row r="9" spans="1:13" ht="15" customHeight="1">
      <c r="A9" s="222"/>
      <c r="B9" s="21"/>
      <c r="C9" s="22"/>
      <c r="D9" s="23"/>
      <c r="E9" s="24"/>
      <c r="F9" s="25"/>
      <c r="G9" s="26"/>
      <c r="H9" s="18"/>
      <c r="I9" s="24"/>
      <c r="J9" s="27"/>
      <c r="L9" s="5"/>
      <c r="M9" s="5"/>
    </row>
    <row r="10" spans="1:13" ht="23.25" customHeight="1">
      <c r="A10" s="222"/>
      <c r="B10" s="21" t="s">
        <v>13</v>
      </c>
      <c r="C10" s="22" t="s">
        <v>12</v>
      </c>
      <c r="D10" s="23" t="s">
        <v>14</v>
      </c>
      <c r="E10" s="30">
        <v>240</v>
      </c>
      <c r="F10" s="102">
        <v>350</v>
      </c>
      <c r="G10" s="28" t="s">
        <v>15</v>
      </c>
      <c r="H10" s="29"/>
      <c r="I10" s="30">
        <f>E10*(100%-$M$4)</f>
        <v>216</v>
      </c>
      <c r="J10" s="28">
        <f>F10*(100%-$M$4)</f>
        <v>315</v>
      </c>
      <c r="L10" s="5"/>
      <c r="M10" s="5"/>
    </row>
    <row r="11" spans="1:13" ht="15" customHeight="1">
      <c r="A11" s="222"/>
      <c r="B11" s="21"/>
      <c r="C11" s="22"/>
      <c r="D11" s="23"/>
      <c r="E11" s="31"/>
      <c r="F11" s="32"/>
      <c r="G11" s="26"/>
      <c r="H11" s="33"/>
      <c r="I11" s="24"/>
      <c r="J11" s="27"/>
      <c r="L11" s="5"/>
      <c r="M11" s="5"/>
    </row>
    <row r="12" spans="1:13" ht="23.25" customHeight="1">
      <c r="A12" s="222"/>
      <c r="B12" s="21" t="s">
        <v>16</v>
      </c>
      <c r="C12" s="22" t="s">
        <v>12</v>
      </c>
      <c r="D12" s="23" t="s">
        <v>17</v>
      </c>
      <c r="E12" s="30">
        <v>240</v>
      </c>
      <c r="F12" s="102">
        <v>350</v>
      </c>
      <c r="G12" s="28" t="s">
        <v>15</v>
      </c>
      <c r="I12" s="30">
        <f>E12*(100%-$M$4)</f>
        <v>216</v>
      </c>
      <c r="J12" s="28">
        <f>F12*(100%-$M$4)</f>
        <v>315</v>
      </c>
      <c r="L12" s="5"/>
      <c r="M12" s="5"/>
    </row>
    <row r="13" spans="1:13" ht="15" customHeight="1">
      <c r="A13" s="222"/>
      <c r="B13" s="34"/>
      <c r="C13" s="35"/>
      <c r="D13" s="36"/>
      <c r="E13" s="31"/>
      <c r="F13" s="32"/>
      <c r="G13" s="37"/>
      <c r="H13" s="29"/>
      <c r="I13" s="38"/>
      <c r="J13" s="39"/>
      <c r="L13" s="5"/>
      <c r="M13" s="5"/>
    </row>
    <row r="14" spans="1:13" ht="23.25" customHeight="1">
      <c r="A14" s="222"/>
      <c r="B14" s="21" t="s">
        <v>18</v>
      </c>
      <c r="C14" s="22" t="s">
        <v>12</v>
      </c>
      <c r="D14" s="23" t="s">
        <v>14</v>
      </c>
      <c r="E14" s="30">
        <v>120</v>
      </c>
      <c r="F14" s="102">
        <v>175</v>
      </c>
      <c r="G14" s="28" t="s">
        <v>19</v>
      </c>
      <c r="H14" s="29"/>
      <c r="I14" s="30">
        <f>E14*(100%-$M$4)</f>
        <v>108</v>
      </c>
      <c r="J14" s="28">
        <f>F14*(100%-$M$4)</f>
        <v>157.5</v>
      </c>
      <c r="L14" s="5"/>
      <c r="M14" s="5"/>
    </row>
    <row r="15" spans="1:13" ht="15" customHeight="1">
      <c r="A15" s="222"/>
      <c r="B15" s="21"/>
      <c r="C15" s="22"/>
      <c r="D15" s="23"/>
      <c r="E15" s="24"/>
      <c r="F15" s="25"/>
      <c r="G15" s="26"/>
      <c r="H15" s="29"/>
      <c r="I15" s="24"/>
      <c r="J15" s="27"/>
      <c r="L15" s="5"/>
      <c r="M15" s="5"/>
    </row>
    <row r="16" spans="1:13" ht="23.25" customHeight="1">
      <c r="A16" s="222"/>
      <c r="B16" s="21" t="s">
        <v>20</v>
      </c>
      <c r="C16" s="22" t="s">
        <v>12</v>
      </c>
      <c r="D16" s="23" t="s">
        <v>21</v>
      </c>
      <c r="E16" s="30">
        <v>120</v>
      </c>
      <c r="F16" s="102">
        <v>175</v>
      </c>
      <c r="G16" s="28" t="s">
        <v>19</v>
      </c>
      <c r="H16" s="29"/>
      <c r="I16" s="30">
        <f>E16*(100%-$M$4)</f>
        <v>108</v>
      </c>
      <c r="J16" s="28">
        <f>F16*(100%-$M$4)</f>
        <v>157.5</v>
      </c>
      <c r="L16" s="5"/>
      <c r="M16" s="5"/>
    </row>
    <row r="17" spans="1:13" ht="15" customHeight="1">
      <c r="A17" s="222"/>
      <c r="B17" s="21"/>
      <c r="C17" s="22"/>
      <c r="D17" s="23"/>
      <c r="E17" s="24"/>
      <c r="F17" s="25"/>
      <c r="G17" s="26"/>
      <c r="H17" s="29"/>
      <c r="I17" s="24"/>
      <c r="J17" s="27"/>
      <c r="L17" s="5"/>
      <c r="M17" s="5"/>
    </row>
    <row r="18" spans="1:13" ht="23.25" customHeight="1">
      <c r="A18" s="222"/>
      <c r="B18" s="40" t="s">
        <v>22</v>
      </c>
      <c r="C18" s="41" t="s">
        <v>12</v>
      </c>
      <c r="D18" s="42" t="s">
        <v>23</v>
      </c>
      <c r="E18" s="44">
        <v>610</v>
      </c>
      <c r="F18" s="103">
        <v>800</v>
      </c>
      <c r="G18" s="43" t="s">
        <v>15</v>
      </c>
      <c r="I18" s="44">
        <f>E18*(100%-$M$4)</f>
        <v>549</v>
      </c>
      <c r="J18" s="43">
        <f>F18*(100%-$M$4)</f>
        <v>720</v>
      </c>
      <c r="L18" s="5"/>
      <c r="M18" s="5"/>
    </row>
    <row r="19" spans="1:13" ht="15" customHeight="1">
      <c r="A19" s="222"/>
      <c r="B19" s="45"/>
      <c r="C19" s="22"/>
      <c r="D19" s="23"/>
      <c r="E19" s="46"/>
      <c r="F19" s="47"/>
      <c r="G19" s="28"/>
      <c r="I19" s="30"/>
      <c r="J19" s="28"/>
      <c r="L19" s="5"/>
      <c r="M19" s="5"/>
    </row>
    <row r="20" spans="1:13" ht="23.25" customHeight="1" thickBot="1">
      <c r="A20" s="223"/>
      <c r="B20" s="48" t="s">
        <v>24</v>
      </c>
      <c r="C20" s="49" t="s">
        <v>12</v>
      </c>
      <c r="D20" s="50"/>
      <c r="E20" s="52">
        <v>440</v>
      </c>
      <c r="F20" s="104">
        <v>580</v>
      </c>
      <c r="G20" s="51" t="s">
        <v>15</v>
      </c>
      <c r="I20" s="52">
        <f>E20*(100%-$M$4)</f>
        <v>396</v>
      </c>
      <c r="J20" s="51">
        <f>F20*(100%-$M$4)</f>
        <v>522</v>
      </c>
      <c r="L20" s="5"/>
      <c r="M20" s="5"/>
    </row>
    <row r="21" spans="1:13" ht="23.25" customHeight="1" thickBot="1">
      <c r="A21" s="53"/>
      <c r="B21" s="54"/>
      <c r="C21" s="55"/>
      <c r="D21" s="55"/>
      <c r="E21" s="56"/>
      <c r="F21" s="56"/>
      <c r="G21" s="18"/>
      <c r="H21" s="29"/>
      <c r="I21" s="56"/>
      <c r="J21" s="56"/>
      <c r="L21" s="5"/>
      <c r="M21" s="5"/>
    </row>
    <row r="22" spans="1:13" ht="23.25" customHeight="1">
      <c r="A22" s="234" t="s">
        <v>25</v>
      </c>
      <c r="B22" s="57" t="s">
        <v>26</v>
      </c>
      <c r="C22" s="15" t="s">
        <v>12</v>
      </c>
      <c r="D22" s="16" t="s">
        <v>27</v>
      </c>
      <c r="E22" s="237">
        <v>210</v>
      </c>
      <c r="F22" s="238"/>
      <c r="G22" s="5"/>
      <c r="H22" s="18"/>
      <c r="I22" s="237">
        <f>E22*(100%-$M$4)</f>
        <v>189</v>
      </c>
      <c r="J22" s="238"/>
      <c r="L22" s="5"/>
      <c r="M22" s="5"/>
    </row>
    <row r="23" spans="1:13" ht="15" customHeight="1">
      <c r="A23" s="235"/>
      <c r="B23" s="21"/>
      <c r="C23" s="22"/>
      <c r="D23" s="23"/>
      <c r="E23" s="24"/>
      <c r="F23" s="27"/>
      <c r="G23" s="5"/>
      <c r="H23" s="18"/>
      <c r="I23" s="24"/>
      <c r="J23" s="27"/>
      <c r="L23" s="5"/>
      <c r="M23" s="5"/>
    </row>
    <row r="24" spans="1:13" ht="23.25" customHeight="1">
      <c r="A24" s="235"/>
      <c r="B24" s="58" t="s">
        <v>28</v>
      </c>
      <c r="C24" s="22" t="s">
        <v>12</v>
      </c>
      <c r="D24" s="23" t="s">
        <v>27</v>
      </c>
      <c r="E24" s="217">
        <v>160</v>
      </c>
      <c r="F24" s="218"/>
      <c r="G24" s="5"/>
      <c r="H24" s="18"/>
      <c r="I24" s="217">
        <f>E24*(100%-$M$4)</f>
        <v>144</v>
      </c>
      <c r="J24" s="218"/>
      <c r="L24" s="5"/>
      <c r="M24" s="5"/>
    </row>
    <row r="25" spans="1:13" ht="15" customHeight="1">
      <c r="A25" s="235"/>
      <c r="B25" s="58"/>
      <c r="C25" s="22"/>
      <c r="D25" s="23"/>
      <c r="E25" s="59"/>
      <c r="F25" s="60"/>
      <c r="G25" s="5"/>
      <c r="H25" s="18"/>
      <c r="I25" s="59"/>
      <c r="J25" s="60"/>
      <c r="L25" s="5"/>
      <c r="M25" s="5"/>
    </row>
    <row r="26" spans="1:13" ht="23.25" customHeight="1">
      <c r="A26" s="235"/>
      <c r="B26" s="58" t="s">
        <v>29</v>
      </c>
      <c r="C26" s="22" t="s">
        <v>30</v>
      </c>
      <c r="D26" s="23" t="s">
        <v>31</v>
      </c>
      <c r="E26" s="210">
        <v>3000</v>
      </c>
      <c r="F26" s="211"/>
      <c r="G26" s="5"/>
      <c r="H26" s="18"/>
      <c r="I26" s="210">
        <f>E26</f>
        <v>3000</v>
      </c>
      <c r="J26" s="211"/>
      <c r="L26" s="61" t="s">
        <v>32</v>
      </c>
      <c r="M26" s="107" t="s">
        <v>98</v>
      </c>
    </row>
    <row r="27" spans="1:13" ht="15" customHeight="1">
      <c r="A27" s="235"/>
      <c r="B27" s="58"/>
      <c r="C27" s="22"/>
      <c r="D27" s="23"/>
      <c r="E27" s="59"/>
      <c r="F27" s="60"/>
      <c r="G27" s="5"/>
      <c r="H27" s="18"/>
      <c r="I27" s="59"/>
      <c r="J27" s="60"/>
      <c r="L27" s="5"/>
      <c r="M27" s="5"/>
    </row>
    <row r="28" spans="1:13" ht="23.25" customHeight="1">
      <c r="A28" s="235"/>
      <c r="B28" s="58" t="s">
        <v>33</v>
      </c>
      <c r="C28" s="22" t="s">
        <v>30</v>
      </c>
      <c r="D28" s="23" t="s">
        <v>34</v>
      </c>
      <c r="E28" s="210">
        <v>4500</v>
      </c>
      <c r="F28" s="211"/>
      <c r="G28" s="5"/>
      <c r="H28" s="18"/>
      <c r="I28" s="210">
        <f>E28</f>
        <v>4500</v>
      </c>
      <c r="J28" s="211"/>
      <c r="L28" s="61" t="s">
        <v>32</v>
      </c>
      <c r="M28" s="107" t="s">
        <v>98</v>
      </c>
    </row>
    <row r="29" spans="1:13" ht="15" customHeight="1">
      <c r="A29" s="235"/>
      <c r="B29" s="58"/>
      <c r="C29" s="22"/>
      <c r="D29" s="23"/>
      <c r="E29" s="59"/>
      <c r="F29" s="60"/>
      <c r="G29" s="5"/>
      <c r="H29" s="18"/>
      <c r="I29" s="59"/>
      <c r="J29" s="60"/>
      <c r="L29" s="5"/>
      <c r="M29" s="5"/>
    </row>
    <row r="30" spans="1:13" ht="23.25" customHeight="1">
      <c r="A30" s="235"/>
      <c r="B30" s="58" t="s">
        <v>35</v>
      </c>
      <c r="C30" s="22" t="s">
        <v>30</v>
      </c>
      <c r="D30" s="23" t="s">
        <v>36</v>
      </c>
      <c r="E30" s="210">
        <v>5500</v>
      </c>
      <c r="F30" s="211"/>
      <c r="G30" s="5"/>
      <c r="H30" s="18"/>
      <c r="I30" s="210">
        <f>E30</f>
        <v>5500</v>
      </c>
      <c r="J30" s="211"/>
      <c r="L30" s="61" t="s">
        <v>32</v>
      </c>
      <c r="M30" s="107" t="s">
        <v>98</v>
      </c>
    </row>
    <row r="31" spans="1:13" ht="15" customHeight="1">
      <c r="A31" s="235"/>
      <c r="B31" s="21"/>
      <c r="C31" s="22"/>
      <c r="D31" s="23"/>
      <c r="E31" s="24"/>
      <c r="F31" s="27"/>
      <c r="G31" s="18"/>
      <c r="H31" s="18"/>
      <c r="I31" s="24"/>
      <c r="J31" s="27"/>
      <c r="L31" s="5"/>
      <c r="M31" s="5"/>
    </row>
    <row r="32" spans="1:13" ht="23.25" customHeight="1" thickBot="1">
      <c r="A32" s="236"/>
      <c r="B32" s="106" t="s">
        <v>94</v>
      </c>
      <c r="C32" s="63" t="s">
        <v>37</v>
      </c>
      <c r="D32" s="64" t="s">
        <v>27</v>
      </c>
      <c r="E32" s="212">
        <v>22</v>
      </c>
      <c r="F32" s="213"/>
      <c r="G32" s="18"/>
      <c r="H32" s="18"/>
      <c r="I32" s="212">
        <f>E32</f>
        <v>22</v>
      </c>
      <c r="J32" s="213"/>
      <c r="L32" s="105" t="s">
        <v>32</v>
      </c>
      <c r="M32" s="5"/>
    </row>
    <row r="33" spans="1:13" ht="23.25" customHeight="1" thickBot="1">
      <c r="A33" s="65"/>
      <c r="B33" s="54"/>
      <c r="C33" s="55"/>
      <c r="D33" s="55"/>
      <c r="E33" s="56"/>
      <c r="F33" s="56"/>
      <c r="G33" s="18"/>
      <c r="H33" s="18"/>
      <c r="I33" s="56"/>
      <c r="J33" s="56"/>
      <c r="L33" s="5"/>
      <c r="M33" s="5"/>
    </row>
    <row r="34" spans="1:13" ht="20.25" customHeight="1">
      <c r="A34" s="234" t="s">
        <v>38</v>
      </c>
      <c r="B34" s="14" t="s">
        <v>39</v>
      </c>
      <c r="C34" s="15" t="s">
        <v>40</v>
      </c>
      <c r="D34" s="16" t="s">
        <v>41</v>
      </c>
      <c r="E34" s="237">
        <v>200</v>
      </c>
      <c r="F34" s="238"/>
      <c r="G34" s="18"/>
      <c r="H34" s="18"/>
      <c r="I34" s="237">
        <f>E34*(100%-$M$4)</f>
        <v>180</v>
      </c>
      <c r="J34" s="238"/>
      <c r="L34" s="66"/>
      <c r="M34" s="5"/>
    </row>
    <row r="35" spans="1:13" ht="15" customHeight="1">
      <c r="A35" s="235"/>
      <c r="B35" s="21"/>
      <c r="C35" s="22"/>
      <c r="D35" s="23"/>
      <c r="E35" s="24"/>
      <c r="F35" s="27"/>
      <c r="G35" s="18"/>
      <c r="H35" s="18"/>
      <c r="I35" s="24"/>
      <c r="J35" s="27"/>
      <c r="L35" s="66"/>
      <c r="M35" s="5"/>
    </row>
    <row r="36" spans="1:13" ht="20.25" customHeight="1">
      <c r="A36" s="235"/>
      <c r="B36" s="21" t="s">
        <v>42</v>
      </c>
      <c r="C36" s="22" t="s">
        <v>40</v>
      </c>
      <c r="D36" s="23" t="s">
        <v>43</v>
      </c>
      <c r="E36" s="217">
        <v>390</v>
      </c>
      <c r="F36" s="218"/>
      <c r="G36" s="18"/>
      <c r="H36" s="18"/>
      <c r="I36" s="217">
        <f>E36*(100%-$M$4)</f>
        <v>351</v>
      </c>
      <c r="J36" s="218"/>
      <c r="L36" s="66"/>
      <c r="M36" s="5"/>
    </row>
    <row r="37" spans="1:13" s="67" customFormat="1" ht="15" customHeight="1">
      <c r="A37" s="235"/>
      <c r="B37" s="21"/>
      <c r="C37" s="22"/>
      <c r="D37" s="23"/>
      <c r="E37" s="24"/>
      <c r="F37" s="27"/>
      <c r="G37" s="18"/>
      <c r="H37" s="18"/>
      <c r="I37" s="24"/>
      <c r="J37" s="27"/>
      <c r="K37" s="66"/>
      <c r="L37" s="5"/>
      <c r="M37" s="66"/>
    </row>
    <row r="38" spans="1:13" ht="20.25" customHeight="1" thickBot="1">
      <c r="A38" s="236"/>
      <c r="B38" s="62" t="s">
        <v>44</v>
      </c>
      <c r="C38" s="63" t="s">
        <v>40</v>
      </c>
      <c r="D38" s="64" t="s">
        <v>45</v>
      </c>
      <c r="E38" s="212">
        <v>740</v>
      </c>
      <c r="F38" s="213"/>
      <c r="G38" s="18"/>
      <c r="H38" s="18"/>
      <c r="I38" s="212">
        <f>E38*(100%-$M$4)</f>
        <v>666</v>
      </c>
      <c r="J38" s="213"/>
      <c r="L38" s="66"/>
      <c r="M38" s="5"/>
    </row>
    <row r="39" spans="1:13" s="67" customFormat="1" ht="23.25" customHeight="1" thickBot="1">
      <c r="A39" s="68"/>
      <c r="B39" s="54"/>
      <c r="C39" s="55"/>
      <c r="D39" s="55"/>
      <c r="E39" s="56"/>
      <c r="F39" s="56"/>
      <c r="G39" s="18"/>
      <c r="H39" s="18"/>
      <c r="I39" s="56"/>
      <c r="J39" s="56"/>
      <c r="K39" s="66"/>
      <c r="L39" s="5"/>
      <c r="M39" s="66"/>
    </row>
    <row r="40" spans="1:13" s="67" customFormat="1" ht="20.25" customHeight="1">
      <c r="A40" s="221" t="s">
        <v>46</v>
      </c>
      <c r="B40" s="14" t="s">
        <v>47</v>
      </c>
      <c r="C40" s="15" t="s">
        <v>12</v>
      </c>
      <c r="D40" s="16" t="s">
        <v>48</v>
      </c>
      <c r="E40" s="19">
        <v>170</v>
      </c>
      <c r="F40" s="20">
        <v>220</v>
      </c>
      <c r="G40" s="56"/>
      <c r="H40" s="29"/>
      <c r="I40" s="19">
        <f>E40*(100%-$M$4)</f>
        <v>153</v>
      </c>
      <c r="J40" s="69">
        <f>F40*(100%-$M$4)</f>
        <v>198</v>
      </c>
      <c r="K40" s="66"/>
      <c r="L40" s="5"/>
      <c r="M40" s="66"/>
    </row>
    <row r="41" spans="1:13" s="67" customFormat="1" ht="15" customHeight="1">
      <c r="A41" s="222"/>
      <c r="B41" s="21"/>
      <c r="C41" s="22"/>
      <c r="D41" s="23"/>
      <c r="E41" s="24"/>
      <c r="F41" s="27"/>
      <c r="G41" s="18"/>
      <c r="H41" s="29"/>
      <c r="I41" s="24"/>
      <c r="J41" s="27"/>
      <c r="K41" s="66"/>
      <c r="L41" s="5"/>
      <c r="M41" s="66"/>
    </row>
    <row r="42" spans="1:13" ht="20.25" customHeight="1">
      <c r="A42" s="222"/>
      <c r="B42" s="21" t="s">
        <v>49</v>
      </c>
      <c r="C42" s="22" t="s">
        <v>50</v>
      </c>
      <c r="D42" s="23" t="s">
        <v>51</v>
      </c>
      <c r="E42" s="210">
        <v>10</v>
      </c>
      <c r="F42" s="211"/>
      <c r="G42" s="18"/>
      <c r="H42" s="29"/>
      <c r="I42" s="210">
        <f>E42*(100%-$M$4)</f>
        <v>9</v>
      </c>
      <c r="J42" s="211"/>
      <c r="L42" s="66"/>
      <c r="M42" s="5"/>
    </row>
    <row r="43" spans="1:13" ht="15" customHeight="1">
      <c r="A43" s="222"/>
      <c r="B43" s="21"/>
      <c r="C43" s="22"/>
      <c r="D43" s="23"/>
      <c r="E43" s="24"/>
      <c r="F43" s="27"/>
      <c r="G43" s="18"/>
      <c r="H43" s="29"/>
      <c r="I43" s="24"/>
      <c r="J43" s="27"/>
      <c r="L43" s="5"/>
      <c r="M43" s="5"/>
    </row>
    <row r="44" spans="1:13" ht="20.25" customHeight="1">
      <c r="A44" s="222"/>
      <c r="B44" s="21" t="s">
        <v>52</v>
      </c>
      <c r="C44" s="22" t="s">
        <v>12</v>
      </c>
      <c r="D44" s="23" t="s">
        <v>27</v>
      </c>
      <c r="E44" s="30">
        <v>85</v>
      </c>
      <c r="F44" s="28">
        <v>220</v>
      </c>
      <c r="G44" s="56"/>
      <c r="H44" s="29"/>
      <c r="I44" s="30">
        <f>E44*(100%-$M$4)</f>
        <v>76.5</v>
      </c>
      <c r="J44" s="28">
        <f>F44*(100%-$M$4)</f>
        <v>198</v>
      </c>
      <c r="L44" s="66"/>
      <c r="M44" s="5"/>
    </row>
    <row r="45" spans="1:13" ht="15" customHeight="1">
      <c r="A45" s="222"/>
      <c r="B45" s="21"/>
      <c r="C45" s="22"/>
      <c r="D45" s="23"/>
      <c r="E45" s="59"/>
      <c r="F45" s="60"/>
      <c r="G45" s="56"/>
      <c r="H45" s="29"/>
      <c r="I45" s="59"/>
      <c r="J45" s="60"/>
      <c r="L45" s="66"/>
      <c r="M45" s="5"/>
    </row>
    <row r="46" spans="1:13" ht="20.25" customHeight="1">
      <c r="A46" s="222"/>
      <c r="B46" s="21" t="s">
        <v>53</v>
      </c>
      <c r="C46" s="22" t="s">
        <v>12</v>
      </c>
      <c r="D46" s="23" t="s">
        <v>27</v>
      </c>
      <c r="E46" s="30">
        <v>75</v>
      </c>
      <c r="F46" s="28">
        <v>110</v>
      </c>
      <c r="G46" s="56"/>
      <c r="H46" s="29"/>
      <c r="I46" s="30">
        <f>E46*(100%-$M$4)</f>
        <v>67.5</v>
      </c>
      <c r="J46" s="28">
        <f>F46*(100%-$M$4)</f>
        <v>99</v>
      </c>
      <c r="L46" s="66"/>
      <c r="M46" s="5"/>
    </row>
    <row r="47" spans="1:13" ht="15" customHeight="1">
      <c r="A47" s="222"/>
      <c r="B47" s="21"/>
      <c r="C47" s="22"/>
      <c r="D47" s="23"/>
      <c r="E47" s="24"/>
      <c r="F47" s="27"/>
      <c r="G47" s="18"/>
      <c r="H47" s="29"/>
      <c r="I47" s="24"/>
      <c r="J47" s="27"/>
      <c r="L47" s="5"/>
      <c r="M47" s="5"/>
    </row>
    <row r="48" spans="1:13" ht="20.25" customHeight="1">
      <c r="A48" s="222"/>
      <c r="B48" s="21" t="s">
        <v>54</v>
      </c>
      <c r="C48" s="70" t="s">
        <v>55</v>
      </c>
      <c r="D48" s="71" t="s">
        <v>27</v>
      </c>
      <c r="E48" s="210">
        <v>70</v>
      </c>
      <c r="F48" s="211"/>
      <c r="G48" s="18"/>
      <c r="H48" s="29"/>
      <c r="I48" s="210">
        <f>E48*(100%-$M$4)</f>
        <v>63</v>
      </c>
      <c r="J48" s="211"/>
      <c r="L48" s="5"/>
      <c r="M48" s="5"/>
    </row>
    <row r="49" spans="1:13" ht="15" customHeight="1">
      <c r="A49" s="222"/>
      <c r="B49" s="21"/>
      <c r="C49" s="70"/>
      <c r="D49" s="71"/>
      <c r="E49" s="24"/>
      <c r="F49" s="27"/>
      <c r="G49" s="18"/>
      <c r="H49" s="29"/>
      <c r="I49" s="24"/>
      <c r="J49" s="27"/>
      <c r="L49" s="5"/>
      <c r="M49" s="5"/>
    </row>
    <row r="50" spans="1:13" ht="20.25" customHeight="1">
      <c r="A50" s="222"/>
      <c r="B50" s="21" t="s">
        <v>56</v>
      </c>
      <c r="C50" s="70" t="s">
        <v>12</v>
      </c>
      <c r="D50" s="71" t="s">
        <v>27</v>
      </c>
      <c r="E50" s="210">
        <v>95</v>
      </c>
      <c r="F50" s="211"/>
      <c r="G50" s="5"/>
      <c r="H50" s="18"/>
      <c r="I50" s="210">
        <f>E50*(100%-$M$4)</f>
        <v>85.5</v>
      </c>
      <c r="J50" s="211"/>
      <c r="L50" s="5"/>
      <c r="M50" s="5"/>
    </row>
    <row r="51" spans="1:13" ht="15" customHeight="1">
      <c r="A51" s="222"/>
      <c r="B51" s="21"/>
      <c r="C51" s="22"/>
      <c r="D51" s="23"/>
      <c r="E51" s="24"/>
      <c r="F51" s="27"/>
      <c r="G51" s="5"/>
      <c r="H51" s="18"/>
      <c r="I51" s="24"/>
      <c r="J51" s="27"/>
      <c r="L51" s="5"/>
      <c r="M51" s="5"/>
    </row>
    <row r="52" spans="1:13" ht="20.25" customHeight="1">
      <c r="A52" s="222"/>
      <c r="B52" s="21" t="s">
        <v>57</v>
      </c>
      <c r="C52" s="22" t="s">
        <v>40</v>
      </c>
      <c r="D52" s="23"/>
      <c r="E52" s="210">
        <v>145</v>
      </c>
      <c r="F52" s="211"/>
      <c r="G52" s="5"/>
      <c r="H52" s="18"/>
      <c r="I52" s="210">
        <f>E52*(100%-$M$4)</f>
        <v>130.5</v>
      </c>
      <c r="J52" s="211"/>
      <c r="L52" s="5"/>
      <c r="M52" s="5"/>
    </row>
    <row r="53" spans="1:13" ht="15" customHeight="1">
      <c r="A53" s="222"/>
      <c r="B53" s="21"/>
      <c r="C53" s="22"/>
      <c r="D53" s="23"/>
      <c r="E53" s="24"/>
      <c r="F53" s="27"/>
      <c r="G53" s="5"/>
      <c r="H53" s="18"/>
      <c r="I53" s="24"/>
      <c r="J53" s="27"/>
      <c r="L53" s="5"/>
      <c r="M53" s="5"/>
    </row>
    <row r="54" spans="1:13" ht="20.25" customHeight="1">
      <c r="A54" s="222"/>
      <c r="B54" s="21" t="s">
        <v>276</v>
      </c>
      <c r="C54" s="22" t="s">
        <v>40</v>
      </c>
      <c r="D54" s="23"/>
      <c r="E54" s="210">
        <v>70</v>
      </c>
      <c r="F54" s="211"/>
      <c r="G54" s="5"/>
      <c r="H54" s="18"/>
      <c r="I54" s="210">
        <f>E54*(100%-$M$4)</f>
        <v>63</v>
      </c>
      <c r="J54" s="211"/>
      <c r="L54" s="5"/>
      <c r="M54" s="5"/>
    </row>
    <row r="55" spans="1:13" ht="15" customHeight="1">
      <c r="A55" s="222"/>
      <c r="B55" s="21"/>
      <c r="C55" s="22"/>
      <c r="D55" s="23"/>
      <c r="E55" s="24"/>
      <c r="F55" s="27"/>
      <c r="G55" s="5"/>
      <c r="H55" s="18"/>
      <c r="I55" s="24"/>
      <c r="J55" s="27"/>
      <c r="L55" s="5"/>
      <c r="M55" s="5"/>
    </row>
    <row r="56" spans="1:13" ht="20.25" customHeight="1">
      <c r="A56" s="222"/>
      <c r="B56" s="21" t="s">
        <v>58</v>
      </c>
      <c r="C56" s="22" t="s">
        <v>12</v>
      </c>
      <c r="D56" s="23" t="s">
        <v>59</v>
      </c>
      <c r="E56" s="210">
        <v>290</v>
      </c>
      <c r="F56" s="211"/>
      <c r="G56" s="5"/>
      <c r="H56" s="18"/>
      <c r="I56" s="210">
        <f>E56*(100%-$M$4)</f>
        <v>261</v>
      </c>
      <c r="J56" s="211"/>
      <c r="L56" s="5"/>
      <c r="M56" s="5"/>
    </row>
    <row r="57" spans="1:13" ht="15" customHeight="1">
      <c r="A57" s="222"/>
      <c r="B57" s="21"/>
      <c r="C57" s="22"/>
      <c r="D57" s="23"/>
      <c r="E57" s="24"/>
      <c r="F57" s="27"/>
      <c r="G57" s="18"/>
      <c r="H57" s="18"/>
      <c r="I57" s="24"/>
      <c r="J57" s="27"/>
      <c r="L57" s="5"/>
      <c r="M57" s="5"/>
    </row>
    <row r="58" spans="1:13" ht="20.25" customHeight="1">
      <c r="A58" s="222"/>
      <c r="B58" s="21" t="s">
        <v>60</v>
      </c>
      <c r="C58" s="22" t="s">
        <v>12</v>
      </c>
      <c r="D58" s="23"/>
      <c r="E58" s="210">
        <v>37</v>
      </c>
      <c r="F58" s="211"/>
      <c r="G58" s="18"/>
      <c r="H58" s="18"/>
      <c r="I58" s="210">
        <f>E58*(100%-$M$4)</f>
        <v>33.300000000000004</v>
      </c>
      <c r="J58" s="211"/>
      <c r="L58" s="5"/>
      <c r="M58" s="5"/>
    </row>
    <row r="59" spans="1:13" ht="15" customHeight="1">
      <c r="A59" s="222"/>
      <c r="B59" s="21"/>
      <c r="C59" s="22"/>
      <c r="D59" s="23"/>
      <c r="E59" s="24"/>
      <c r="F59" s="27"/>
      <c r="G59" s="18"/>
      <c r="H59" s="18"/>
      <c r="I59" s="24"/>
      <c r="J59" s="27"/>
      <c r="L59" s="5"/>
      <c r="M59" s="5"/>
    </row>
    <row r="60" spans="1:13" ht="20.25" customHeight="1">
      <c r="A60" s="222"/>
      <c r="B60" s="21" t="s">
        <v>61</v>
      </c>
      <c r="C60" s="22" t="s">
        <v>12</v>
      </c>
      <c r="D60" s="23" t="s">
        <v>59</v>
      </c>
      <c r="E60" s="210">
        <v>82</v>
      </c>
      <c r="F60" s="211"/>
      <c r="G60" s="5"/>
      <c r="H60" s="18"/>
      <c r="I60" s="210">
        <f>E60*(100%-$M$4)</f>
        <v>73.8</v>
      </c>
      <c r="J60" s="211"/>
      <c r="L60" s="5"/>
      <c r="M60" s="5"/>
    </row>
    <row r="61" spans="1:13" ht="15" customHeight="1">
      <c r="A61" s="222"/>
      <c r="B61" s="21"/>
      <c r="C61" s="22"/>
      <c r="D61" s="23"/>
      <c r="E61" s="24"/>
      <c r="F61" s="27"/>
      <c r="G61" s="5"/>
      <c r="H61" s="18"/>
      <c r="I61" s="24"/>
      <c r="J61" s="27"/>
      <c r="L61" s="5"/>
      <c r="M61" s="5"/>
    </row>
    <row r="62" spans="1:13" ht="20.25" customHeight="1">
      <c r="A62" s="222"/>
      <c r="B62" s="21" t="s">
        <v>62</v>
      </c>
      <c r="C62" s="22" t="s">
        <v>12</v>
      </c>
      <c r="D62" s="23"/>
      <c r="E62" s="210">
        <v>45</v>
      </c>
      <c r="F62" s="211"/>
      <c r="G62" s="5"/>
      <c r="H62" s="18"/>
      <c r="I62" s="210">
        <f>E62*(100%-$M$4)</f>
        <v>40.5</v>
      </c>
      <c r="J62" s="211"/>
      <c r="L62" s="5"/>
      <c r="M62" s="5"/>
    </row>
    <row r="63" spans="1:13" ht="15" customHeight="1">
      <c r="A63" s="222"/>
      <c r="B63" s="21"/>
      <c r="C63" s="22"/>
      <c r="D63" s="23"/>
      <c r="E63" s="24"/>
      <c r="F63" s="27"/>
      <c r="G63" s="18"/>
      <c r="H63" s="18"/>
      <c r="I63" s="24"/>
      <c r="J63" s="27"/>
      <c r="L63" s="5"/>
      <c r="M63" s="5"/>
    </row>
    <row r="64" spans="1:13" ht="20.25" customHeight="1">
      <c r="A64" s="222"/>
      <c r="B64" s="21" t="s">
        <v>63</v>
      </c>
      <c r="C64" s="22" t="s">
        <v>12</v>
      </c>
      <c r="D64" s="23" t="s">
        <v>59</v>
      </c>
      <c r="E64" s="210">
        <v>370</v>
      </c>
      <c r="F64" s="211"/>
      <c r="G64" s="18"/>
      <c r="H64" s="18"/>
      <c r="I64" s="210">
        <f>E64*(100%-$M$4)</f>
        <v>333</v>
      </c>
      <c r="J64" s="211"/>
      <c r="L64" s="5"/>
      <c r="M64" s="5"/>
    </row>
    <row r="65" spans="1:13" ht="15" customHeight="1">
      <c r="A65" s="222"/>
      <c r="B65" s="21"/>
      <c r="C65" s="22"/>
      <c r="D65" s="23"/>
      <c r="E65" s="24"/>
      <c r="F65" s="27"/>
      <c r="G65" s="18"/>
      <c r="H65" s="18"/>
      <c r="I65" s="24"/>
      <c r="J65" s="27"/>
      <c r="L65" s="5"/>
      <c r="M65" s="5"/>
    </row>
    <row r="66" spans="1:13" ht="20.25" customHeight="1">
      <c r="A66" s="222"/>
      <c r="B66" s="21" t="s">
        <v>64</v>
      </c>
      <c r="C66" s="22" t="s">
        <v>12</v>
      </c>
      <c r="D66" s="23" t="s">
        <v>59</v>
      </c>
      <c r="E66" s="210">
        <v>650</v>
      </c>
      <c r="F66" s="211"/>
      <c r="G66" s="18"/>
      <c r="H66" s="18"/>
      <c r="I66" s="210">
        <f>E66*(100%-$M$4)</f>
        <v>585</v>
      </c>
      <c r="J66" s="211"/>
      <c r="L66" s="5"/>
      <c r="M66" s="5"/>
    </row>
    <row r="67" spans="1:13" ht="15" customHeight="1">
      <c r="A67" s="222"/>
      <c r="B67" s="21"/>
      <c r="C67" s="22"/>
      <c r="D67" s="23"/>
      <c r="E67" s="24"/>
      <c r="F67" s="27"/>
      <c r="G67" s="18"/>
      <c r="H67" s="18"/>
      <c r="I67" s="24"/>
      <c r="J67" s="27"/>
      <c r="L67" s="5"/>
      <c r="M67" s="5"/>
    </row>
    <row r="68" spans="1:13" ht="20.25" customHeight="1">
      <c r="A68" s="222"/>
      <c r="B68" s="206" t="s">
        <v>280</v>
      </c>
      <c r="C68" s="22" t="s">
        <v>12</v>
      </c>
      <c r="D68" s="23"/>
      <c r="E68" s="210">
        <v>20</v>
      </c>
      <c r="F68" s="211"/>
      <c r="G68" s="5"/>
      <c r="H68" s="18"/>
      <c r="I68" s="210">
        <f>E68*(100%-$M$4)</f>
        <v>18</v>
      </c>
      <c r="J68" s="211"/>
      <c r="L68" s="5"/>
      <c r="M68" s="5"/>
    </row>
    <row r="69" spans="1:13" ht="15" customHeight="1">
      <c r="A69" s="222"/>
      <c r="B69" s="21"/>
      <c r="C69" s="22"/>
      <c r="D69" s="23"/>
      <c r="E69" s="24"/>
      <c r="F69" s="27"/>
      <c r="G69" s="5"/>
      <c r="H69" s="18"/>
      <c r="I69" s="24"/>
      <c r="J69" s="27"/>
      <c r="L69" s="5"/>
      <c r="M69" s="5"/>
    </row>
    <row r="70" spans="1:13" ht="20.25" customHeight="1">
      <c r="A70" s="222"/>
      <c r="B70" s="21" t="s">
        <v>65</v>
      </c>
      <c r="C70" s="22" t="s">
        <v>12</v>
      </c>
      <c r="D70" s="23" t="s">
        <v>59</v>
      </c>
      <c r="E70" s="217">
        <v>40</v>
      </c>
      <c r="F70" s="218"/>
      <c r="G70" s="5"/>
      <c r="H70" s="18"/>
      <c r="I70" s="217">
        <f>E70*(100%-$M$4)</f>
        <v>36</v>
      </c>
      <c r="J70" s="218"/>
      <c r="L70" s="5"/>
      <c r="M70" s="5"/>
    </row>
    <row r="71" spans="1:13" ht="15" customHeight="1">
      <c r="A71" s="222"/>
      <c r="B71" s="21"/>
      <c r="C71" s="22"/>
      <c r="D71" s="23"/>
      <c r="E71" s="24"/>
      <c r="F71" s="27"/>
      <c r="G71" s="5"/>
      <c r="H71" s="18"/>
      <c r="I71" s="24"/>
      <c r="J71" s="27"/>
      <c r="L71" s="5"/>
      <c r="M71" s="5"/>
    </row>
    <row r="72" spans="1:13" ht="20.25" customHeight="1">
      <c r="A72" s="222"/>
      <c r="B72" s="21" t="s">
        <v>66</v>
      </c>
      <c r="C72" s="22" t="s">
        <v>67</v>
      </c>
      <c r="D72" s="23" t="s">
        <v>68</v>
      </c>
      <c r="E72" s="210">
        <v>660</v>
      </c>
      <c r="F72" s="211"/>
      <c r="G72" s="5"/>
      <c r="H72" s="18"/>
      <c r="I72" s="217">
        <f>E72*(100%-$M$4)</f>
        <v>594</v>
      </c>
      <c r="J72" s="218"/>
      <c r="L72" s="5"/>
      <c r="M72" s="5"/>
    </row>
    <row r="73" spans="1:13" ht="15" customHeight="1">
      <c r="A73" s="222"/>
      <c r="B73" s="21"/>
      <c r="C73" s="22"/>
      <c r="D73" s="23"/>
      <c r="E73" s="24"/>
      <c r="F73" s="27"/>
      <c r="G73" s="5"/>
      <c r="H73" s="18"/>
      <c r="I73" s="24"/>
      <c r="J73" s="27"/>
      <c r="L73" s="5"/>
      <c r="M73" s="5"/>
    </row>
    <row r="74" spans="1:13" ht="20.25" customHeight="1">
      <c r="A74" s="222"/>
      <c r="B74" s="21" t="s">
        <v>69</v>
      </c>
      <c r="C74" s="22" t="s">
        <v>67</v>
      </c>
      <c r="D74" s="23" t="s">
        <v>68</v>
      </c>
      <c r="E74" s="210">
        <v>780</v>
      </c>
      <c r="F74" s="211"/>
      <c r="G74" s="5"/>
      <c r="H74" s="18"/>
      <c r="I74" s="217">
        <f>E74*(100%-$M$4)</f>
        <v>702</v>
      </c>
      <c r="J74" s="218"/>
      <c r="L74" s="5"/>
      <c r="M74" s="5"/>
    </row>
    <row r="75" spans="1:13" ht="15" customHeight="1">
      <c r="A75" s="222"/>
      <c r="B75" s="21"/>
      <c r="C75" s="22"/>
      <c r="D75" s="23"/>
      <c r="E75" s="24"/>
      <c r="F75" s="27"/>
      <c r="G75" s="5"/>
      <c r="H75" s="18"/>
      <c r="I75" s="24"/>
      <c r="J75" s="27"/>
      <c r="L75" s="5"/>
      <c r="M75" s="5"/>
    </row>
    <row r="76" spans="1:13" ht="19.5" customHeight="1">
      <c r="A76" s="222"/>
      <c r="B76" s="21" t="s">
        <v>70</v>
      </c>
      <c r="C76" s="22" t="s">
        <v>67</v>
      </c>
      <c r="D76" s="23" t="s">
        <v>68</v>
      </c>
      <c r="E76" s="210">
        <v>660</v>
      </c>
      <c r="F76" s="211"/>
      <c r="G76" s="5"/>
      <c r="H76" s="18"/>
      <c r="I76" s="210">
        <f>E76*(100%-$M$4)</f>
        <v>594</v>
      </c>
      <c r="J76" s="211"/>
      <c r="L76" s="5"/>
      <c r="M76" s="5"/>
    </row>
    <row r="77" spans="1:13" ht="15" customHeight="1">
      <c r="A77" s="222"/>
      <c r="B77" s="21"/>
      <c r="C77" s="22"/>
      <c r="D77" s="23"/>
      <c r="E77" s="24"/>
      <c r="F77" s="27"/>
      <c r="G77" s="5"/>
      <c r="H77" s="18"/>
      <c r="I77" s="24"/>
      <c r="J77" s="27"/>
      <c r="L77" s="5"/>
      <c r="M77" s="5"/>
    </row>
    <row r="78" spans="1:13" ht="19.25" customHeight="1">
      <c r="A78" s="222"/>
      <c r="B78" s="21" t="s">
        <v>277</v>
      </c>
      <c r="C78" s="22" t="s">
        <v>67</v>
      </c>
      <c r="D78" s="23" t="s">
        <v>68</v>
      </c>
      <c r="E78" s="210">
        <v>162</v>
      </c>
      <c r="F78" s="211"/>
      <c r="G78" s="5"/>
      <c r="H78" s="18"/>
      <c r="I78" s="210">
        <f>E78*(100%-$M$4)</f>
        <v>145.80000000000001</v>
      </c>
      <c r="J78" s="211"/>
      <c r="L78" s="5"/>
      <c r="M78" s="5"/>
    </row>
    <row r="79" spans="1:13" ht="15" customHeight="1">
      <c r="A79" s="222"/>
      <c r="B79" s="21"/>
      <c r="C79" s="22"/>
      <c r="D79" s="23"/>
      <c r="E79" s="24"/>
      <c r="F79" s="27"/>
      <c r="G79" s="5"/>
      <c r="H79" s="18"/>
      <c r="I79" s="24"/>
      <c r="J79" s="27"/>
      <c r="L79" s="5"/>
      <c r="M79" s="5"/>
    </row>
    <row r="80" spans="1:13" ht="20.25" customHeight="1">
      <c r="A80" s="222"/>
      <c r="B80" s="21" t="s">
        <v>71</v>
      </c>
      <c r="C80" s="72" t="s">
        <v>72</v>
      </c>
      <c r="D80" s="23"/>
      <c r="E80" s="210">
        <v>3.5</v>
      </c>
      <c r="F80" s="211"/>
      <c r="G80" s="5"/>
      <c r="H80" s="18"/>
      <c r="I80" s="210">
        <f>E80*(100%-$M$4)</f>
        <v>3.15</v>
      </c>
      <c r="J80" s="211"/>
      <c r="L80" s="5"/>
      <c r="M80" s="5"/>
    </row>
    <row r="81" spans="1:13" s="67" customFormat="1" ht="15" customHeight="1">
      <c r="A81" s="222"/>
      <c r="B81" s="21"/>
      <c r="C81" s="22"/>
      <c r="D81" s="23"/>
      <c r="E81" s="24"/>
      <c r="F81" s="27"/>
      <c r="G81" s="5"/>
      <c r="H81" s="18"/>
      <c r="I81" s="24"/>
      <c r="J81" s="27"/>
      <c r="K81" s="66"/>
      <c r="L81" s="5"/>
      <c r="M81" s="66"/>
    </row>
    <row r="82" spans="1:13" s="67" customFormat="1" ht="20.25" customHeight="1" thickBot="1">
      <c r="A82" s="223"/>
      <c r="B82" s="62" t="s">
        <v>73</v>
      </c>
      <c r="C82" s="63" t="s">
        <v>12</v>
      </c>
      <c r="D82" s="64"/>
      <c r="E82" s="212">
        <v>30</v>
      </c>
      <c r="F82" s="213"/>
      <c r="G82" s="5"/>
      <c r="H82" s="18"/>
      <c r="I82" s="212">
        <f>E82*(100%-$M$4)</f>
        <v>27</v>
      </c>
      <c r="J82" s="213"/>
      <c r="K82" s="66"/>
      <c r="L82" s="5"/>
      <c r="M82" s="66"/>
    </row>
    <row r="83" spans="1:13" s="67" customFormat="1" ht="19.5" customHeight="1" thickBot="1">
      <c r="A83" s="68"/>
      <c r="B83" s="54"/>
      <c r="C83" s="55"/>
      <c r="D83" s="55"/>
      <c r="E83" s="56"/>
      <c r="F83" s="56"/>
      <c r="G83" s="18"/>
      <c r="H83" s="18"/>
      <c r="I83" s="56"/>
      <c r="J83" s="56"/>
      <c r="K83" s="66"/>
      <c r="L83" s="5"/>
      <c r="M83" s="66"/>
    </row>
    <row r="84" spans="1:13" s="67" customFormat="1" ht="20.25" customHeight="1">
      <c r="A84" s="214" t="s">
        <v>74</v>
      </c>
      <c r="B84" s="14" t="s">
        <v>75</v>
      </c>
      <c r="C84" s="15" t="s">
        <v>40</v>
      </c>
      <c r="D84" s="16"/>
      <c r="E84" s="219">
        <v>70</v>
      </c>
      <c r="F84" s="220"/>
      <c r="G84" s="5"/>
      <c r="H84" s="18"/>
      <c r="I84" s="219">
        <f>E84*(100%-$M$4)</f>
        <v>63</v>
      </c>
      <c r="J84" s="220"/>
      <c r="K84" s="66"/>
      <c r="L84" s="66"/>
      <c r="M84" s="66"/>
    </row>
    <row r="85" spans="1:13" s="67" customFormat="1" ht="15" customHeight="1">
      <c r="A85" s="215"/>
      <c r="B85" s="73"/>
      <c r="C85" s="70"/>
      <c r="D85" s="71"/>
      <c r="E85" s="210"/>
      <c r="F85" s="211"/>
      <c r="G85" s="5"/>
      <c r="H85" s="18"/>
      <c r="I85" s="210"/>
      <c r="J85" s="211"/>
      <c r="K85" s="66"/>
      <c r="L85" s="5"/>
      <c r="M85" s="66"/>
    </row>
    <row r="86" spans="1:13" s="67" customFormat="1" ht="20.25" customHeight="1">
      <c r="A86" s="215"/>
      <c r="B86" s="73" t="s">
        <v>76</v>
      </c>
      <c r="C86" s="70" t="s">
        <v>40</v>
      </c>
      <c r="D86" s="71"/>
      <c r="E86" s="210">
        <v>190</v>
      </c>
      <c r="F86" s="211"/>
      <c r="G86" s="5"/>
      <c r="H86" s="18"/>
      <c r="I86" s="210">
        <f>E86*(100%-$M$4)</f>
        <v>171</v>
      </c>
      <c r="J86" s="211"/>
      <c r="K86" s="66"/>
      <c r="L86" s="66"/>
      <c r="M86" s="66"/>
    </row>
    <row r="87" spans="1:13" s="67" customFormat="1" ht="15" customHeight="1">
      <c r="A87" s="215"/>
      <c r="B87" s="21"/>
      <c r="C87" s="22"/>
      <c r="D87" s="23"/>
      <c r="E87" s="210"/>
      <c r="F87" s="211"/>
      <c r="G87" s="18"/>
      <c r="H87" s="18"/>
      <c r="I87" s="210"/>
      <c r="J87" s="211"/>
      <c r="K87" s="66"/>
      <c r="L87" s="66"/>
      <c r="M87" s="66"/>
    </row>
    <row r="88" spans="1:13" s="67" customFormat="1" ht="19.5" customHeight="1">
      <c r="A88" s="215"/>
      <c r="B88" s="73" t="s">
        <v>93</v>
      </c>
      <c r="C88" s="70" t="s">
        <v>40</v>
      </c>
      <c r="D88" s="36"/>
      <c r="E88" s="210">
        <v>170</v>
      </c>
      <c r="F88" s="211"/>
      <c r="G88" s="18"/>
      <c r="H88" s="18"/>
      <c r="I88" s="210">
        <f>E88*(100%-$M$4)</f>
        <v>153</v>
      </c>
      <c r="J88" s="211"/>
      <c r="K88" s="66"/>
      <c r="L88" s="66"/>
      <c r="M88" s="66"/>
    </row>
    <row r="89" spans="1:13" s="67" customFormat="1" ht="15" customHeight="1">
      <c r="A89" s="215"/>
      <c r="B89" s="34"/>
      <c r="C89" s="70"/>
      <c r="D89" s="36"/>
      <c r="E89" s="59"/>
      <c r="F89" s="60"/>
      <c r="G89" s="18"/>
      <c r="H89" s="18"/>
      <c r="I89" s="59"/>
      <c r="J89" s="60"/>
      <c r="K89" s="66"/>
      <c r="L89" s="66"/>
      <c r="M89" s="66"/>
    </row>
    <row r="90" spans="1:13" s="67" customFormat="1" ht="20.25" customHeight="1">
      <c r="A90" s="215"/>
      <c r="B90" s="34" t="s">
        <v>77</v>
      </c>
      <c r="C90" s="70" t="s">
        <v>40</v>
      </c>
      <c r="D90" s="36"/>
      <c r="E90" s="210">
        <v>130</v>
      </c>
      <c r="F90" s="211"/>
      <c r="G90" s="18"/>
      <c r="H90" s="18"/>
      <c r="I90" s="210">
        <f>E90*(100%-$M$4)</f>
        <v>117</v>
      </c>
      <c r="J90" s="211"/>
      <c r="K90" s="66"/>
      <c r="L90" s="66"/>
      <c r="M90" s="66"/>
    </row>
    <row r="91" spans="1:13" s="67" customFormat="1" ht="15" customHeight="1">
      <c r="A91" s="215"/>
      <c r="B91" s="34"/>
      <c r="C91" s="35"/>
      <c r="D91" s="36"/>
      <c r="E91" s="210"/>
      <c r="F91" s="211"/>
      <c r="G91" s="18"/>
      <c r="H91" s="18"/>
      <c r="I91" s="210"/>
      <c r="J91" s="211"/>
      <c r="K91" s="66"/>
      <c r="L91" s="66"/>
      <c r="M91" s="74"/>
    </row>
    <row r="92" spans="1:13" s="67" customFormat="1" ht="20.25" customHeight="1">
      <c r="A92" s="215"/>
      <c r="B92" s="34" t="s">
        <v>78</v>
      </c>
      <c r="C92" s="22" t="s">
        <v>40</v>
      </c>
      <c r="D92" s="36"/>
      <c r="E92" s="210">
        <v>100</v>
      </c>
      <c r="F92" s="211"/>
      <c r="G92" s="18"/>
      <c r="H92" s="18"/>
      <c r="I92" s="210">
        <f>E92*(100%-$M$4)</f>
        <v>90</v>
      </c>
      <c r="J92" s="211"/>
      <c r="K92" s="66"/>
      <c r="L92" s="66"/>
      <c r="M92" s="66"/>
    </row>
    <row r="93" spans="1:13" s="67" customFormat="1" ht="15" customHeight="1">
      <c r="A93" s="215"/>
      <c r="B93" s="34"/>
      <c r="C93" s="35"/>
      <c r="D93" s="36"/>
      <c r="E93" s="210"/>
      <c r="F93" s="211"/>
      <c r="G93" s="18"/>
      <c r="H93" s="18"/>
      <c r="I93" s="210"/>
      <c r="J93" s="211"/>
      <c r="K93" s="66"/>
      <c r="L93" s="66"/>
      <c r="M93" s="74"/>
    </row>
    <row r="94" spans="1:13" s="67" customFormat="1" ht="20.25" customHeight="1">
      <c r="A94" s="215"/>
      <c r="B94" s="34" t="s">
        <v>79</v>
      </c>
      <c r="C94" s="35" t="s">
        <v>40</v>
      </c>
      <c r="D94" s="36"/>
      <c r="E94" s="210">
        <v>40</v>
      </c>
      <c r="F94" s="211"/>
      <c r="G94" s="18"/>
      <c r="H94" s="18"/>
      <c r="I94" s="210">
        <f>E94*(100%-$M$4)</f>
        <v>36</v>
      </c>
      <c r="J94" s="211"/>
      <c r="K94" s="66"/>
      <c r="L94" s="66"/>
      <c r="M94" s="66"/>
    </row>
    <row r="95" spans="1:13" s="67" customFormat="1" ht="15" customHeight="1">
      <c r="A95" s="215"/>
      <c r="B95" s="34"/>
      <c r="C95" s="35"/>
      <c r="D95" s="36"/>
      <c r="E95" s="210"/>
      <c r="F95" s="211"/>
      <c r="G95" s="18"/>
      <c r="H95" s="18"/>
      <c r="I95" s="210"/>
      <c r="J95" s="211"/>
      <c r="K95" s="66"/>
      <c r="L95" s="66"/>
      <c r="M95" s="74"/>
    </row>
    <row r="96" spans="1:13" s="67" customFormat="1" ht="19.5" customHeight="1">
      <c r="A96" s="215"/>
      <c r="B96" s="34" t="s">
        <v>80</v>
      </c>
      <c r="C96" s="35" t="s">
        <v>40</v>
      </c>
      <c r="D96" s="75" t="s">
        <v>81</v>
      </c>
      <c r="E96" s="210">
        <v>320</v>
      </c>
      <c r="F96" s="211"/>
      <c r="G96" s="18"/>
      <c r="H96" s="18"/>
      <c r="I96" s="210">
        <f>E96*(100%-$M$4)</f>
        <v>288</v>
      </c>
      <c r="J96" s="211"/>
      <c r="K96" s="66"/>
      <c r="L96" s="66"/>
      <c r="M96" s="74"/>
    </row>
    <row r="97" spans="1:13" ht="15" customHeight="1">
      <c r="A97" s="215"/>
      <c r="B97" s="34"/>
      <c r="C97" s="35"/>
      <c r="D97" s="75"/>
      <c r="E97" s="210"/>
      <c r="F97" s="211"/>
      <c r="G97" s="18"/>
      <c r="H97" s="18"/>
      <c r="I97" s="210"/>
      <c r="J97" s="211"/>
      <c r="L97" s="66"/>
      <c r="M97" s="5"/>
    </row>
    <row r="98" spans="1:13" s="77" customFormat="1" ht="19.5" customHeight="1">
      <c r="A98" s="215"/>
      <c r="B98" s="34" t="s">
        <v>82</v>
      </c>
      <c r="C98" s="35" t="s">
        <v>40</v>
      </c>
      <c r="D98" s="75" t="s">
        <v>83</v>
      </c>
      <c r="E98" s="210">
        <v>270</v>
      </c>
      <c r="F98" s="211"/>
      <c r="G98" s="18"/>
      <c r="H98" s="18"/>
      <c r="I98" s="210">
        <f>E98*(100%-$M$4)</f>
        <v>243</v>
      </c>
      <c r="J98" s="211"/>
      <c r="K98" s="76"/>
      <c r="L98" s="66"/>
      <c r="M98" s="76"/>
    </row>
    <row r="99" spans="1:13" s="77" customFormat="1" ht="15" customHeight="1">
      <c r="A99" s="215"/>
      <c r="B99" s="34"/>
      <c r="C99" s="35"/>
      <c r="D99" s="75"/>
      <c r="E99" s="210"/>
      <c r="F99" s="211"/>
      <c r="G99" s="18"/>
      <c r="H99" s="18"/>
      <c r="I99" s="210"/>
      <c r="J99" s="211"/>
      <c r="K99" s="76"/>
      <c r="L99" s="66"/>
      <c r="M99" s="76"/>
    </row>
    <row r="100" spans="1:13" s="77" customFormat="1" ht="23.25" customHeight="1" thickBot="1">
      <c r="A100" s="216"/>
      <c r="B100" s="62" t="s">
        <v>84</v>
      </c>
      <c r="C100" s="63" t="s">
        <v>40</v>
      </c>
      <c r="D100" s="78" t="s">
        <v>85</v>
      </c>
      <c r="E100" s="212">
        <v>480</v>
      </c>
      <c r="F100" s="213"/>
      <c r="G100" s="18"/>
      <c r="H100" s="18"/>
      <c r="I100" s="212">
        <f>E100*(100%-$M$4)</f>
        <v>432</v>
      </c>
      <c r="J100" s="213"/>
      <c r="K100" s="76"/>
      <c r="L100" s="66"/>
      <c r="M100" s="76"/>
    </row>
    <row r="101" spans="1:13" s="77" customFormat="1" ht="19.5" customHeight="1">
      <c r="A101" s="79"/>
      <c r="B101" s="80"/>
      <c r="C101" s="81"/>
      <c r="D101" s="82"/>
      <c r="E101" s="83"/>
      <c r="F101" s="83"/>
      <c r="G101" s="18"/>
      <c r="H101" s="18"/>
      <c r="I101" s="83"/>
      <c r="J101" s="83"/>
      <c r="K101" s="76"/>
      <c r="L101" s="76"/>
      <c r="M101" s="76"/>
    </row>
    <row r="102" spans="1:13" s="77" customFormat="1" ht="18" customHeight="1">
      <c r="A102" s="68"/>
      <c r="B102" s="84" t="s">
        <v>86</v>
      </c>
      <c r="C102" s="85"/>
      <c r="D102" s="86"/>
      <c r="E102" s="87"/>
      <c r="F102" s="87"/>
      <c r="G102" s="76"/>
      <c r="H102" s="76"/>
      <c r="I102" s="87"/>
      <c r="J102" s="87"/>
      <c r="K102" s="76"/>
      <c r="L102" s="76"/>
      <c r="M102" s="76"/>
    </row>
    <row r="103" spans="1:13" ht="18" customHeight="1">
      <c r="A103" s="76"/>
      <c r="B103" s="84" t="s">
        <v>87</v>
      </c>
      <c r="C103" s="85"/>
      <c r="D103" s="86"/>
      <c r="E103" s="76"/>
      <c r="F103" s="76"/>
      <c r="G103" s="76"/>
      <c r="H103" s="76"/>
      <c r="I103" s="76"/>
      <c r="J103" s="76"/>
      <c r="L103" s="5"/>
      <c r="M103" s="5"/>
    </row>
    <row r="104" spans="1:13" ht="18" customHeight="1">
      <c r="A104" s="76"/>
      <c r="B104" s="84" t="s">
        <v>88</v>
      </c>
      <c r="C104" s="85"/>
      <c r="D104" s="86"/>
      <c r="E104" s="76"/>
      <c r="F104" s="76"/>
      <c r="G104" s="76"/>
      <c r="H104" s="76"/>
      <c r="I104" s="76"/>
      <c r="J104" s="76"/>
      <c r="L104" s="5"/>
      <c r="M104" s="5"/>
    </row>
    <row r="105" spans="1:13" ht="18" customHeight="1">
      <c r="A105" s="76"/>
      <c r="B105" s="84"/>
      <c r="C105" s="85"/>
      <c r="D105" s="86"/>
      <c r="E105" s="76"/>
      <c r="F105" s="76"/>
      <c r="G105" s="76"/>
      <c r="H105" s="76"/>
      <c r="I105" s="76"/>
      <c r="J105" s="76"/>
      <c r="L105" s="5"/>
      <c r="M105" s="5"/>
    </row>
    <row r="106" spans="1:13" ht="20.25" customHeight="1">
      <c r="A106" s="76"/>
      <c r="B106" s="88" t="s">
        <v>95</v>
      </c>
      <c r="C106" s="89"/>
      <c r="D106" s="90"/>
      <c r="E106" s="76"/>
      <c r="F106" s="76"/>
      <c r="G106" s="76"/>
      <c r="H106" s="76"/>
      <c r="I106" s="76"/>
      <c r="J106" s="76"/>
      <c r="L106" s="5"/>
      <c r="M106" s="5"/>
    </row>
    <row r="107" spans="1:13" ht="18" customHeight="1">
      <c r="A107" s="76"/>
      <c r="B107" s="84"/>
      <c r="C107" s="85"/>
      <c r="D107" s="86"/>
      <c r="E107" s="76"/>
      <c r="F107" s="76"/>
      <c r="G107" s="76"/>
      <c r="H107" s="76"/>
      <c r="I107" s="76"/>
      <c r="J107" s="76"/>
      <c r="L107" s="5"/>
      <c r="M107" s="5"/>
    </row>
    <row r="108" spans="1:13" ht="18" customHeight="1">
      <c r="A108" s="5"/>
      <c r="B108" s="84" t="s">
        <v>89</v>
      </c>
      <c r="C108" s="8"/>
      <c r="D108" s="9"/>
      <c r="E108" s="5"/>
      <c r="F108" s="5"/>
      <c r="G108" s="5"/>
      <c r="I108" s="5"/>
      <c r="J108" s="5"/>
      <c r="L108" s="5"/>
      <c r="M108" s="5"/>
    </row>
    <row r="109" spans="1:13" ht="18" customHeight="1">
      <c r="A109" s="5"/>
      <c r="B109" s="84" t="s">
        <v>278</v>
      </c>
      <c r="C109" s="8"/>
      <c r="D109" s="9"/>
      <c r="E109" s="5"/>
      <c r="F109" s="5"/>
      <c r="G109" s="5"/>
      <c r="I109" s="5"/>
      <c r="J109" s="5"/>
      <c r="L109" s="5"/>
      <c r="M109" s="5"/>
    </row>
    <row r="110" spans="1:13" ht="18" customHeight="1">
      <c r="A110" s="5"/>
      <c r="B110" s="84" t="s">
        <v>90</v>
      </c>
      <c r="C110" s="85"/>
      <c r="D110" s="86"/>
      <c r="E110" s="5"/>
      <c r="F110" s="5"/>
      <c r="G110" s="5"/>
      <c r="I110" s="5"/>
      <c r="J110" s="5"/>
      <c r="L110" s="5"/>
      <c r="M110" s="5"/>
    </row>
    <row r="111" spans="1:13" ht="18" customHeight="1">
      <c r="A111" s="5"/>
      <c r="B111" s="84" t="s">
        <v>91</v>
      </c>
      <c r="C111" s="85"/>
      <c r="D111" s="86"/>
      <c r="E111" s="5"/>
      <c r="F111" s="5"/>
      <c r="G111" s="5"/>
      <c r="I111" s="5"/>
      <c r="J111" s="5"/>
      <c r="L111" s="5"/>
      <c r="M111" s="5"/>
    </row>
    <row r="112" spans="1:13" ht="18" customHeight="1">
      <c r="A112" s="5"/>
      <c r="B112" s="84" t="s">
        <v>92</v>
      </c>
      <c r="C112" s="85"/>
      <c r="D112" s="86"/>
      <c r="E112" s="5"/>
      <c r="F112" s="5"/>
      <c r="G112" s="5"/>
      <c r="I112" s="5"/>
      <c r="J112" s="5"/>
    </row>
    <row r="113" spans="1:10" ht="18" customHeight="1">
      <c r="A113" s="5"/>
      <c r="B113" s="84" t="s">
        <v>97</v>
      </c>
      <c r="C113" s="85"/>
      <c r="D113" s="86"/>
      <c r="E113" s="5"/>
      <c r="F113" s="5"/>
      <c r="G113" s="5"/>
      <c r="I113" s="5"/>
      <c r="J113" s="5"/>
    </row>
    <row r="114" spans="1:10" ht="19">
      <c r="A114" s="5"/>
      <c r="B114" s="91"/>
      <c r="C114" s="92"/>
      <c r="D114" s="93"/>
      <c r="E114" s="94"/>
      <c r="F114" s="94"/>
      <c r="G114" s="94"/>
      <c r="I114" s="94"/>
      <c r="J114" s="94"/>
    </row>
    <row r="115" spans="1:10" ht="50.25" customHeight="1">
      <c r="A115" s="208" t="s">
        <v>279</v>
      </c>
      <c r="B115" s="208"/>
      <c r="C115" s="208"/>
      <c r="D115" s="208"/>
      <c r="E115" s="208"/>
      <c r="F115" s="208"/>
      <c r="G115" s="208"/>
      <c r="I115" s="209"/>
      <c r="J115" s="209"/>
    </row>
  </sheetData>
  <sheetProtection selectLockedCells="1"/>
  <mergeCells count="102">
    <mergeCell ref="I1:J1"/>
    <mergeCell ref="E4:F4"/>
    <mergeCell ref="B6:B7"/>
    <mergeCell ref="C6:C7"/>
    <mergeCell ref="D6:D7"/>
    <mergeCell ref="E6:G6"/>
    <mergeCell ref="I6:J6"/>
    <mergeCell ref="A34:A38"/>
    <mergeCell ref="E34:F34"/>
    <mergeCell ref="I34:J34"/>
    <mergeCell ref="E36:F36"/>
    <mergeCell ref="I36:J36"/>
    <mergeCell ref="E38:F38"/>
    <mergeCell ref="I38:J38"/>
    <mergeCell ref="A8:A20"/>
    <mergeCell ref="A22:A32"/>
    <mergeCell ref="E22:F22"/>
    <mergeCell ref="I22:J22"/>
    <mergeCell ref="E24:F24"/>
    <mergeCell ref="I24:J24"/>
    <mergeCell ref="E26:F26"/>
    <mergeCell ref="I26:J26"/>
    <mergeCell ref="E28:F28"/>
    <mergeCell ref="I28:J28"/>
    <mergeCell ref="E30:F30"/>
    <mergeCell ref="I30:J30"/>
    <mergeCell ref="E32:F32"/>
    <mergeCell ref="I32:J32"/>
    <mergeCell ref="I60:J60"/>
    <mergeCell ref="E62:F62"/>
    <mergeCell ref="I62:J62"/>
    <mergeCell ref="E64:F64"/>
    <mergeCell ref="I64:J64"/>
    <mergeCell ref="A40:A82"/>
    <mergeCell ref="E42:F42"/>
    <mergeCell ref="I42:J42"/>
    <mergeCell ref="E48:F48"/>
    <mergeCell ref="I48:J48"/>
    <mergeCell ref="E50:F50"/>
    <mergeCell ref="I50:J50"/>
    <mergeCell ref="E52:F52"/>
    <mergeCell ref="I52:J52"/>
    <mergeCell ref="E54:F54"/>
    <mergeCell ref="I54:J54"/>
    <mergeCell ref="E56:F56"/>
    <mergeCell ref="I56:J56"/>
    <mergeCell ref="E58:F58"/>
    <mergeCell ref="I58:J58"/>
    <mergeCell ref="E60:F60"/>
    <mergeCell ref="E72:F72"/>
    <mergeCell ref="I72:J72"/>
    <mergeCell ref="E74:F74"/>
    <mergeCell ref="I74:J74"/>
    <mergeCell ref="E76:F76"/>
    <mergeCell ref="I76:J76"/>
    <mergeCell ref="E66:F66"/>
    <mergeCell ref="I66:J66"/>
    <mergeCell ref="E68:F68"/>
    <mergeCell ref="I68:J68"/>
    <mergeCell ref="E70:F70"/>
    <mergeCell ref="I70:J70"/>
    <mergeCell ref="I94:J94"/>
    <mergeCell ref="E91:F91"/>
    <mergeCell ref="I91:J91"/>
    <mergeCell ref="E80:F80"/>
    <mergeCell ref="I80:J80"/>
    <mergeCell ref="E82:F82"/>
    <mergeCell ref="I82:J82"/>
    <mergeCell ref="E84:F84"/>
    <mergeCell ref="I84:J84"/>
    <mergeCell ref="E85:F85"/>
    <mergeCell ref="I85:J85"/>
    <mergeCell ref="E86:F86"/>
    <mergeCell ref="I86:J86"/>
    <mergeCell ref="E87:F87"/>
    <mergeCell ref="I87:J87"/>
    <mergeCell ref="E90:F90"/>
    <mergeCell ref="I90:J90"/>
    <mergeCell ref="E78:F78"/>
    <mergeCell ref="I78:J78"/>
    <mergeCell ref="A115:G115"/>
    <mergeCell ref="I115:J115"/>
    <mergeCell ref="E98:F98"/>
    <mergeCell ref="I98:J98"/>
    <mergeCell ref="E99:F99"/>
    <mergeCell ref="I99:J99"/>
    <mergeCell ref="E100:F100"/>
    <mergeCell ref="I100:J100"/>
    <mergeCell ref="A84:A100"/>
    <mergeCell ref="E88:F88"/>
    <mergeCell ref="I88:J88"/>
    <mergeCell ref="E95:F95"/>
    <mergeCell ref="I95:J95"/>
    <mergeCell ref="E96:F96"/>
    <mergeCell ref="I96:J96"/>
    <mergeCell ref="E97:F97"/>
    <mergeCell ref="I97:J97"/>
    <mergeCell ref="E92:F92"/>
    <mergeCell ref="I92:J92"/>
    <mergeCell ref="E93:F93"/>
    <mergeCell ref="I93:J93"/>
    <mergeCell ref="E94:F94"/>
  </mergeCells>
  <conditionalFormatting sqref="E103 I33:J33 E33:F33">
    <cfRule type="cellIs" dxfId="102" priority="103" stopIfTrue="1" operator="equal">
      <formula>0</formula>
    </cfRule>
  </conditionalFormatting>
  <conditionalFormatting sqref="E102:F102">
    <cfRule type="cellIs" dxfId="101" priority="102" stopIfTrue="1" operator="equal">
      <formula>0</formula>
    </cfRule>
  </conditionalFormatting>
  <conditionalFormatting sqref="E4">
    <cfRule type="cellIs" dxfId="100" priority="101" stopIfTrue="1" operator="equal">
      <formula>0</formula>
    </cfRule>
  </conditionalFormatting>
  <conditionalFormatting sqref="E56 E24:E25 E36:F36 E16:F16 G40 E58 E60 E62 E64 E66 E68 E80 E14:F14 E22 E34 E8:F10 E70:F70 E27:E30">
    <cfRule type="cellIs" dxfId="99" priority="100" stopIfTrue="1" operator="equal">
      <formula>0</formula>
    </cfRule>
  </conditionalFormatting>
  <conditionalFormatting sqref="E12:F12">
    <cfRule type="cellIs" dxfId="98" priority="99" stopIfTrue="1" operator="equal">
      <formula>0</formula>
    </cfRule>
  </conditionalFormatting>
  <conditionalFormatting sqref="E40:F40">
    <cfRule type="cellIs" dxfId="97" priority="98" stopIfTrue="1" operator="equal">
      <formula>0</formula>
    </cfRule>
  </conditionalFormatting>
  <conditionalFormatting sqref="E44:F46">
    <cfRule type="cellIs" dxfId="96" priority="97" stopIfTrue="1" operator="equal">
      <formula>0</formula>
    </cfRule>
  </conditionalFormatting>
  <conditionalFormatting sqref="E84:E85">
    <cfRule type="cellIs" dxfId="95" priority="96" stopIfTrue="1" operator="equal">
      <formula>0</formula>
    </cfRule>
  </conditionalFormatting>
  <conditionalFormatting sqref="E52">
    <cfRule type="cellIs" dxfId="94" priority="95" stopIfTrue="1" operator="equal">
      <formula>0</formula>
    </cfRule>
  </conditionalFormatting>
  <conditionalFormatting sqref="E54">
    <cfRule type="cellIs" dxfId="93" priority="94" stopIfTrue="1" operator="equal">
      <formula>0</formula>
    </cfRule>
  </conditionalFormatting>
  <conditionalFormatting sqref="E11:F11">
    <cfRule type="cellIs" dxfId="92" priority="93" stopIfTrue="1" operator="equal">
      <formula>0</formula>
    </cfRule>
  </conditionalFormatting>
  <conditionalFormatting sqref="E17:F17">
    <cfRule type="cellIs" dxfId="91" priority="92" stopIfTrue="1" operator="equal">
      <formula>0</formula>
    </cfRule>
  </conditionalFormatting>
  <conditionalFormatting sqref="E53:F53">
    <cfRule type="cellIs" dxfId="90" priority="81" stopIfTrue="1" operator="equal">
      <formula>0</formula>
    </cfRule>
  </conditionalFormatting>
  <conditionalFormatting sqref="E21:F21">
    <cfRule type="cellIs" dxfId="89" priority="91" stopIfTrue="1" operator="equal">
      <formula>0</formula>
    </cfRule>
  </conditionalFormatting>
  <conditionalFormatting sqref="E23:F23">
    <cfRule type="cellIs" dxfId="88" priority="90" stopIfTrue="1" operator="equal">
      <formula>0</formula>
    </cfRule>
  </conditionalFormatting>
  <conditionalFormatting sqref="E31:F31">
    <cfRule type="cellIs" dxfId="87" priority="89" stopIfTrue="1" operator="equal">
      <formula>0</formula>
    </cfRule>
  </conditionalFormatting>
  <conditionalFormatting sqref="E35:F35">
    <cfRule type="cellIs" dxfId="86" priority="88" stopIfTrue="1" operator="equal">
      <formula>0</formula>
    </cfRule>
  </conditionalFormatting>
  <conditionalFormatting sqref="E37:F37">
    <cfRule type="cellIs" dxfId="85" priority="87" stopIfTrue="1" operator="equal">
      <formula>0</formula>
    </cfRule>
  </conditionalFormatting>
  <conditionalFormatting sqref="E39:F39">
    <cfRule type="cellIs" dxfId="84" priority="86" stopIfTrue="1" operator="equal">
      <formula>0</formula>
    </cfRule>
  </conditionalFormatting>
  <conditionalFormatting sqref="E15:F15">
    <cfRule type="cellIs" dxfId="83" priority="85" stopIfTrue="1" operator="equal">
      <formula>0</formula>
    </cfRule>
  </conditionalFormatting>
  <conditionalFormatting sqref="E41:F41 E43:F43 E42">
    <cfRule type="cellIs" dxfId="82" priority="84" stopIfTrue="1" operator="equal">
      <formula>0</formula>
    </cfRule>
  </conditionalFormatting>
  <conditionalFormatting sqref="E47:F47 E49:F49">
    <cfRule type="cellIs" dxfId="81" priority="83" stopIfTrue="1" operator="equal">
      <formula>0</formula>
    </cfRule>
  </conditionalFormatting>
  <conditionalFormatting sqref="E51:F51">
    <cfRule type="cellIs" dxfId="80" priority="82" stopIfTrue="1" operator="equal">
      <formula>0</formula>
    </cfRule>
  </conditionalFormatting>
  <conditionalFormatting sqref="E61:F61">
    <cfRule type="cellIs" dxfId="79" priority="77" stopIfTrue="1" operator="equal">
      <formula>0</formula>
    </cfRule>
  </conditionalFormatting>
  <conditionalFormatting sqref="E55:F55">
    <cfRule type="cellIs" dxfId="78" priority="80" stopIfTrue="1" operator="equal">
      <formula>0</formula>
    </cfRule>
  </conditionalFormatting>
  <conditionalFormatting sqref="E57:F57">
    <cfRule type="cellIs" dxfId="77" priority="79" stopIfTrue="1" operator="equal">
      <formula>0</formula>
    </cfRule>
  </conditionalFormatting>
  <conditionalFormatting sqref="E59:F59">
    <cfRule type="cellIs" dxfId="76" priority="78" stopIfTrue="1" operator="equal">
      <formula>0</formula>
    </cfRule>
  </conditionalFormatting>
  <conditionalFormatting sqref="E63:F63">
    <cfRule type="cellIs" dxfId="75" priority="76" stopIfTrue="1" operator="equal">
      <formula>0</formula>
    </cfRule>
  </conditionalFormatting>
  <conditionalFormatting sqref="E65:F65">
    <cfRule type="cellIs" dxfId="74" priority="75" stopIfTrue="1" operator="equal">
      <formula>0</formula>
    </cfRule>
  </conditionalFormatting>
  <conditionalFormatting sqref="E67:F67">
    <cfRule type="cellIs" dxfId="73" priority="74" stopIfTrue="1" operator="equal">
      <formula>0</formula>
    </cfRule>
  </conditionalFormatting>
  <conditionalFormatting sqref="E69:F69">
    <cfRule type="cellIs" dxfId="72" priority="73" stopIfTrue="1" operator="equal">
      <formula>0</formula>
    </cfRule>
  </conditionalFormatting>
  <conditionalFormatting sqref="E71:F71">
    <cfRule type="cellIs" dxfId="71" priority="72" stopIfTrue="1" operator="equal">
      <formula>0</formula>
    </cfRule>
  </conditionalFormatting>
  <conditionalFormatting sqref="E73:F73 E75:F75">
    <cfRule type="cellIs" dxfId="70" priority="71" stopIfTrue="1" operator="equal">
      <formula>0</formula>
    </cfRule>
  </conditionalFormatting>
  <conditionalFormatting sqref="E77:F77 E79:F79">
    <cfRule type="cellIs" dxfId="69" priority="70" stopIfTrue="1" operator="equal">
      <formula>0</formula>
    </cfRule>
  </conditionalFormatting>
  <conditionalFormatting sqref="E81:F81">
    <cfRule type="cellIs" dxfId="68" priority="69" stopIfTrue="1" operator="equal">
      <formula>0</formula>
    </cfRule>
  </conditionalFormatting>
  <conditionalFormatting sqref="E83:F83">
    <cfRule type="cellIs" dxfId="67" priority="68" stopIfTrue="1" operator="equal">
      <formula>0</formula>
    </cfRule>
  </conditionalFormatting>
  <conditionalFormatting sqref="I12:J12">
    <cfRule type="cellIs" dxfId="66" priority="62" stopIfTrue="1" operator="equal">
      <formula>0</formula>
    </cfRule>
  </conditionalFormatting>
  <conditionalFormatting sqref="G44:G46">
    <cfRule type="cellIs" dxfId="65" priority="67" stopIfTrue="1" operator="equal">
      <formula>0</formula>
    </cfRule>
  </conditionalFormatting>
  <conditionalFormatting sqref="E50">
    <cfRule type="cellIs" dxfId="64" priority="66" stopIfTrue="1" operator="equal">
      <formula>0</formula>
    </cfRule>
  </conditionalFormatting>
  <conditionalFormatting sqref="I103">
    <cfRule type="cellIs" dxfId="63" priority="65" stopIfTrue="1" operator="equal">
      <formula>0</formula>
    </cfRule>
  </conditionalFormatting>
  <conditionalFormatting sqref="I102:J102">
    <cfRule type="cellIs" dxfId="62" priority="64" stopIfTrue="1" operator="equal">
      <formula>0</formula>
    </cfRule>
  </conditionalFormatting>
  <conditionalFormatting sqref="I76 I18:J18 I56 I24:I30 I36:J36 I16:J16 I58 I60 I62 I64 I66 I68 I80 I14:J14 I22 I34 I8:J10 I70:J70 I72:J72">
    <cfRule type="cellIs" dxfId="61" priority="63" stopIfTrue="1" operator="equal">
      <formula>0</formula>
    </cfRule>
  </conditionalFormatting>
  <conditionalFormatting sqref="I54">
    <cfRule type="cellIs" dxfId="60" priority="60" stopIfTrue="1" operator="equal">
      <formula>0</formula>
    </cfRule>
  </conditionalFormatting>
  <conditionalFormatting sqref="I11:J11">
    <cfRule type="cellIs" dxfId="59" priority="59" stopIfTrue="1" operator="equal">
      <formula>0</formula>
    </cfRule>
  </conditionalFormatting>
  <conditionalFormatting sqref="I23:J23">
    <cfRule type="cellIs" dxfId="58" priority="56" stopIfTrue="1" operator="equal">
      <formula>0</formula>
    </cfRule>
  </conditionalFormatting>
  <conditionalFormatting sqref="I52">
    <cfRule type="cellIs" dxfId="57" priority="61" stopIfTrue="1" operator="equal">
      <formula>0</formula>
    </cfRule>
  </conditionalFormatting>
  <conditionalFormatting sqref="I13:J13 I17:J17">
    <cfRule type="cellIs" dxfId="56" priority="58" stopIfTrue="1" operator="equal">
      <formula>0</formula>
    </cfRule>
  </conditionalFormatting>
  <conditionalFormatting sqref="I53:J53">
    <cfRule type="cellIs" dxfId="55" priority="49" stopIfTrue="1" operator="equal">
      <formula>0</formula>
    </cfRule>
  </conditionalFormatting>
  <conditionalFormatting sqref="I21:J21">
    <cfRule type="cellIs" dxfId="54" priority="57" stopIfTrue="1" operator="equal">
      <formula>0</formula>
    </cfRule>
  </conditionalFormatting>
  <conditionalFormatting sqref="I31:J31">
    <cfRule type="cellIs" dxfId="53" priority="55" stopIfTrue="1" operator="equal">
      <formula>0</formula>
    </cfRule>
  </conditionalFormatting>
  <conditionalFormatting sqref="I35:J35">
    <cfRule type="cellIs" dxfId="52" priority="54" stopIfTrue="1" operator="equal">
      <formula>0</formula>
    </cfRule>
  </conditionalFormatting>
  <conditionalFormatting sqref="I37:J37">
    <cfRule type="cellIs" dxfId="51" priority="53" stopIfTrue="1" operator="equal">
      <formula>0</formula>
    </cfRule>
  </conditionalFormatting>
  <conditionalFormatting sqref="I39:J39">
    <cfRule type="cellIs" dxfId="50" priority="52" stopIfTrue="1" operator="equal">
      <formula>0</formula>
    </cfRule>
  </conditionalFormatting>
  <conditionalFormatting sqref="I15:J15">
    <cfRule type="cellIs" dxfId="49" priority="51" stopIfTrue="1" operator="equal">
      <formula>0</formula>
    </cfRule>
  </conditionalFormatting>
  <conditionalFormatting sqref="I57:J57">
    <cfRule type="cellIs" dxfId="48" priority="47" stopIfTrue="1" operator="equal">
      <formula>0</formula>
    </cfRule>
  </conditionalFormatting>
  <conditionalFormatting sqref="I59:J59">
    <cfRule type="cellIs" dxfId="47" priority="46" stopIfTrue="1" operator="equal">
      <formula>0</formula>
    </cfRule>
  </conditionalFormatting>
  <conditionalFormatting sqref="I51:J51">
    <cfRule type="cellIs" dxfId="46" priority="50" stopIfTrue="1" operator="equal">
      <formula>0</formula>
    </cfRule>
  </conditionalFormatting>
  <conditionalFormatting sqref="I61:J61">
    <cfRule type="cellIs" dxfId="45" priority="45" stopIfTrue="1" operator="equal">
      <formula>0</formula>
    </cfRule>
  </conditionalFormatting>
  <conditionalFormatting sqref="I55:J55">
    <cfRule type="cellIs" dxfId="44" priority="48" stopIfTrue="1" operator="equal">
      <formula>0</formula>
    </cfRule>
  </conditionalFormatting>
  <conditionalFormatting sqref="I63:J63">
    <cfRule type="cellIs" dxfId="43" priority="44" stopIfTrue="1" operator="equal">
      <formula>0</formula>
    </cfRule>
  </conditionalFormatting>
  <conditionalFormatting sqref="I65:J65">
    <cfRule type="cellIs" dxfId="42" priority="43" stopIfTrue="1" operator="equal">
      <formula>0</formula>
    </cfRule>
  </conditionalFormatting>
  <conditionalFormatting sqref="I67:J67">
    <cfRule type="cellIs" dxfId="41" priority="42" stopIfTrue="1" operator="equal">
      <formula>0</formula>
    </cfRule>
  </conditionalFormatting>
  <conditionalFormatting sqref="I69:J69">
    <cfRule type="cellIs" dxfId="40" priority="41" stopIfTrue="1" operator="equal">
      <formula>0</formula>
    </cfRule>
  </conditionalFormatting>
  <conditionalFormatting sqref="I71:J71">
    <cfRule type="cellIs" dxfId="39" priority="40" stopIfTrue="1" operator="equal">
      <formula>0</formula>
    </cfRule>
  </conditionalFormatting>
  <conditionalFormatting sqref="I73:J73 I75:J75">
    <cfRule type="cellIs" dxfId="38" priority="39" stopIfTrue="1" operator="equal">
      <formula>0</formula>
    </cfRule>
  </conditionalFormatting>
  <conditionalFormatting sqref="I77:J77 I79:J79">
    <cfRule type="cellIs" dxfId="37" priority="38" stopIfTrue="1" operator="equal">
      <formula>0</formula>
    </cfRule>
  </conditionalFormatting>
  <conditionalFormatting sqref="I81:J81">
    <cfRule type="cellIs" dxfId="36" priority="37" stopIfTrue="1" operator="equal">
      <formula>0</formula>
    </cfRule>
  </conditionalFormatting>
  <conditionalFormatting sqref="I83:J83">
    <cfRule type="cellIs" dxfId="35" priority="36" stopIfTrue="1" operator="equal">
      <formula>0</formula>
    </cfRule>
  </conditionalFormatting>
  <conditionalFormatting sqref="I84:I85">
    <cfRule type="cellIs" dxfId="34" priority="33" stopIfTrue="1" operator="equal">
      <formula>0</formula>
    </cfRule>
  </conditionalFormatting>
  <conditionalFormatting sqref="I74:J74">
    <cfRule type="cellIs" dxfId="33" priority="35" stopIfTrue="1" operator="equal">
      <formula>0</formula>
    </cfRule>
  </conditionalFormatting>
  <conditionalFormatting sqref="I47:J47 I49:J49">
    <cfRule type="cellIs" dxfId="32" priority="28" stopIfTrue="1" operator="equal">
      <formula>0</formula>
    </cfRule>
  </conditionalFormatting>
  <conditionalFormatting sqref="E86:E87 E89:E101">
    <cfRule type="cellIs" dxfId="31" priority="34" stopIfTrue="1" operator="equal">
      <formula>0</formula>
    </cfRule>
  </conditionalFormatting>
  <conditionalFormatting sqref="E20:F20">
    <cfRule type="cellIs" dxfId="30" priority="26" stopIfTrue="1" operator="equal">
      <formula>0</formula>
    </cfRule>
  </conditionalFormatting>
  <conditionalFormatting sqref="I86:I87 I89:I101">
    <cfRule type="cellIs" dxfId="29" priority="32" stopIfTrue="1" operator="equal">
      <formula>0</formula>
    </cfRule>
  </conditionalFormatting>
  <conditionalFormatting sqref="I40:J40">
    <cfRule type="cellIs" dxfId="28" priority="31" stopIfTrue="1" operator="equal">
      <formula>0</formula>
    </cfRule>
  </conditionalFormatting>
  <conditionalFormatting sqref="I44:J46">
    <cfRule type="cellIs" dxfId="27" priority="30" stopIfTrue="1" operator="equal">
      <formula>0</formula>
    </cfRule>
  </conditionalFormatting>
  <conditionalFormatting sqref="I41:J41 I43:J43 I42">
    <cfRule type="cellIs" dxfId="26" priority="29" stopIfTrue="1" operator="equal">
      <formula>0</formula>
    </cfRule>
  </conditionalFormatting>
  <conditionalFormatting sqref="I50">
    <cfRule type="cellIs" dxfId="25" priority="27" stopIfTrue="1" operator="equal">
      <formula>0</formula>
    </cfRule>
  </conditionalFormatting>
  <conditionalFormatting sqref="E32">
    <cfRule type="cellIs" dxfId="24" priority="22" stopIfTrue="1" operator="equal">
      <formula>0</formula>
    </cfRule>
  </conditionalFormatting>
  <conditionalFormatting sqref="E38">
    <cfRule type="cellIs" dxfId="23" priority="20" stopIfTrue="1" operator="equal">
      <formula>0</formula>
    </cfRule>
  </conditionalFormatting>
  <conditionalFormatting sqref="I20:J20">
    <cfRule type="cellIs" dxfId="22" priority="25" stopIfTrue="1" operator="equal">
      <formula>0</formula>
    </cfRule>
  </conditionalFormatting>
  <conditionalFormatting sqref="E19:F19">
    <cfRule type="cellIs" dxfId="21" priority="24" stopIfTrue="1" operator="equal">
      <formula>0</formula>
    </cfRule>
  </conditionalFormatting>
  <conditionalFormatting sqref="I19:J19">
    <cfRule type="cellIs" dxfId="20" priority="23" stopIfTrue="1" operator="equal">
      <formula>0</formula>
    </cfRule>
  </conditionalFormatting>
  <conditionalFormatting sqref="I32">
    <cfRule type="cellIs" dxfId="19" priority="21" stopIfTrue="1" operator="equal">
      <formula>0</formula>
    </cfRule>
  </conditionalFormatting>
  <conditionalFormatting sqref="I38">
    <cfRule type="cellIs" dxfId="18" priority="19" stopIfTrue="1" operator="equal">
      <formula>0</formula>
    </cfRule>
  </conditionalFormatting>
  <conditionalFormatting sqref="E82">
    <cfRule type="cellIs" dxfId="17" priority="18" stopIfTrue="1" operator="equal">
      <formula>0</formula>
    </cfRule>
  </conditionalFormatting>
  <conditionalFormatting sqref="I82">
    <cfRule type="cellIs" dxfId="16" priority="17" stopIfTrue="1" operator="equal">
      <formula>0</formula>
    </cfRule>
  </conditionalFormatting>
  <conditionalFormatting sqref="G10 G18 G16">
    <cfRule type="cellIs" dxfId="15" priority="16" stopIfTrue="1" operator="equal">
      <formula>0</formula>
    </cfRule>
  </conditionalFormatting>
  <conditionalFormatting sqref="G12">
    <cfRule type="cellIs" dxfId="14" priority="15" stopIfTrue="1" operator="equal">
      <formula>0</formula>
    </cfRule>
  </conditionalFormatting>
  <conditionalFormatting sqref="G14">
    <cfRule type="cellIs" dxfId="13" priority="14" stopIfTrue="1" operator="equal">
      <formula>0</formula>
    </cfRule>
  </conditionalFormatting>
  <conditionalFormatting sqref="G20">
    <cfRule type="cellIs" dxfId="12" priority="13" stopIfTrue="1" operator="equal">
      <formula>0</formula>
    </cfRule>
  </conditionalFormatting>
  <conditionalFormatting sqref="G19">
    <cfRule type="cellIs" dxfId="11" priority="12" stopIfTrue="1" operator="equal">
      <formula>0</formula>
    </cfRule>
  </conditionalFormatting>
  <conditionalFormatting sqref="E48">
    <cfRule type="cellIs" dxfId="10" priority="11" stopIfTrue="1" operator="equal">
      <formula>0</formula>
    </cfRule>
  </conditionalFormatting>
  <conditionalFormatting sqref="E74">
    <cfRule type="cellIs" dxfId="9" priority="10" stopIfTrue="1" operator="equal">
      <formula>0</formula>
    </cfRule>
  </conditionalFormatting>
  <conditionalFormatting sqref="E72">
    <cfRule type="cellIs" dxfId="8" priority="9" stopIfTrue="1" operator="equal">
      <formula>0</formula>
    </cfRule>
  </conditionalFormatting>
  <conditionalFormatting sqref="I48">
    <cfRule type="cellIs" dxfId="7" priority="8" stopIfTrue="1" operator="equal">
      <formula>0</formula>
    </cfRule>
  </conditionalFormatting>
  <conditionalFormatting sqref="E13:F13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76">
    <cfRule type="cellIs" dxfId="4" priority="5" stopIfTrue="1" operator="equal">
      <formula>0</formula>
    </cfRule>
  </conditionalFormatting>
  <conditionalFormatting sqref="E88">
    <cfRule type="cellIs" dxfId="3" priority="4" stopIfTrue="1" operator="equal">
      <formula>0</formula>
    </cfRule>
  </conditionalFormatting>
  <conditionalFormatting sqref="I88">
    <cfRule type="cellIs" dxfId="2" priority="3" stopIfTrue="1" operator="equal">
      <formula>0</formula>
    </cfRule>
  </conditionalFormatting>
  <conditionalFormatting sqref="E78">
    <cfRule type="cellIs" dxfId="1" priority="2" stopIfTrue="1" operator="equal">
      <formula>0</formula>
    </cfRule>
  </conditionalFormatting>
  <conditionalFormatting sqref="I78">
    <cfRule type="cellIs" dxfId="0" priority="1" stopIfTrue="1" operator="equal">
      <formula>0</formula>
    </cfRule>
  </conditionalFormatting>
  <printOptions horizontalCentered="1"/>
  <pageMargins left="0.19685039370078741" right="0.15748031496062992" top="0.23622047244094491" bottom="0.15748031496062992" header="0.15748031496062992" footer="0.31496062992125984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položky Truck CZ</vt:lpstr>
      <vt:lpstr>Truck CZ_KAM_bez_DPH</vt:lpstr>
      <vt:lpstr>'položky Truck CZ'!Oblast_tisku</vt:lpstr>
      <vt:lpstr>'Truck CZ_KAM_bez_DPH'!Oblast_tisku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Petr</dc:creator>
  <cp:lastModifiedBy>Tomáš Kubíček</cp:lastModifiedBy>
  <cp:lastPrinted>2022-01-19T13:38:28Z</cp:lastPrinted>
  <dcterms:created xsi:type="dcterms:W3CDTF">2020-01-29T11:35:53Z</dcterms:created>
  <dcterms:modified xsi:type="dcterms:W3CDTF">2022-08-22T10:16:42Z</dcterms:modified>
</cp:coreProperties>
</file>